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cailingwang/Desktop/TBD/知識庫轉工具模板/batch4-0905/01-cl-revised/"/>
    </mc:Choice>
  </mc:AlternateContent>
  <xr:revisionPtr revIDLastSave="0" documentId="13_ncr:1_{F77B25E6-95F8-054C-B19C-CDD213CE3AD0}" xr6:coauthVersionLast="47" xr6:coauthVersionMax="47" xr10:uidLastSave="{00000000-0000-0000-0000-000000000000}"/>
  <bookViews>
    <workbookView xWindow="0" yWindow="660" windowWidth="29400" windowHeight="16880" activeTab="3" xr2:uid="{00000000-000D-0000-FFFF-FFFF00000000}"/>
  </bookViews>
  <sheets>
    <sheet name="先讀這裡" sheetId="1" r:id="rId1"/>
    <sheet name="經驗盤點" sheetId="2" r:id="rId2"/>
    <sheet name="檢核表" sheetId="3" r:id="rId3"/>
    <sheet name="我到哪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A19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</calcChain>
</file>

<file path=xl/sharedStrings.xml><?xml version="1.0" encoding="utf-8"?>
<sst xmlns="http://schemas.openxmlformats.org/spreadsheetml/2006/main" count="323" uniqueCount="281">
  <si>
    <t>教育　備審檢核表</t>
  </si>
  <si>
    <t>先讀這頁，大約三分鐘。這份工具有四個分頁，主體是打勾。</t>
  </si>
  <si>
    <t>這份表是什麼、不是什麼</t>
  </si>
  <si>
    <t>它是</t>
  </si>
  <si>
    <t>它不是</t>
  </si>
  <si>
    <t>一面鏡子。照出你的備審現在到哪了、還有哪些沒做。</t>
  </si>
  <si>
    <t>寫作工作台。經驗盤點那頁只是快速列一次，完整文字版在另外幾份表。</t>
  </si>
  <si>
    <t>一次二十分鐘就做得完的自我盤點。</t>
  </si>
  <si>
    <t>寫作指導。這裡不教你怎麼寫，只告訴你哪裡還沒寫。</t>
  </si>
  <si>
    <t>可以重複用的。每投一間學校前都回來打一次。</t>
  </si>
  <si>
    <t>一次性的送件清單。全部打完勾不是終點，是可以送件的起點。</t>
  </si>
  <si>
    <t>這個類群的備審在驗證什麼</t>
  </si>
  <si>
    <t>教育實務乘上學術潛力。兩者缺一個都不成立。</t>
  </si>
  <si>
    <t>最常見的失敗，是三份文件寫成同一份經歷流水帳。CV 列事實、自傳講軌跡、研究計畫寫未來，三份的任務完全不同。同一段經歷可以都出現，但在 CV 裡是一行事實，在自傳裡是一段轉折，在計畫裡是執行能力的證據。</t>
  </si>
  <si>
    <t>實務熱忱與研究潛力的分水嶺</t>
  </si>
  <si>
    <t>只寫到「身分與職責」的經歷，是服務紀錄；寫到「指向的研究問題」的，才是研究動機的來源。</t>
  </si>
  <si>
    <t>經驗盤點表後面三欄，判斷與作法、結果與反思、指向的研究問題，是多數人漏掉的部分。少了它們，一段帶了一年的課輔和一次兩天的營隊看起來會一樣。</t>
  </si>
  <si>
    <t>遮名字測試</t>
  </si>
  <si>
    <t>把系所名字遮起來，這份讀書計畫還能投給別所嗎？可以的話，就還沒寫完。讀書計畫要寫得出該所的課程、研究中心、實習場域、合作學校的具體名稱與內容。</t>
  </si>
  <si>
    <t>什麼時候用，可以用幾次</t>
  </si>
  <si>
    <t>第一次：大三下到大四上，開始整理 CV 之前。之後每隔三到四週回來打一次。推薦信那一區要提早三到四週啟動，中小學現場老師學期中非常忙，這一項拖不得。</t>
  </si>
  <si>
    <t>四個分頁的分工</t>
  </si>
  <si>
    <t>分頁</t>
  </si>
  <si>
    <t>做什麼</t>
  </si>
  <si>
    <t>先讀這裡</t>
  </si>
  <si>
    <t>你正在讀的這頁。判準、怎麼打勾、結果怎麼看、卡關怎麼辦。</t>
  </si>
  <si>
    <t>經驗盤點</t>
  </si>
  <si>
    <t>唯一要寫字的地方，而且只寫關鍵字。經驗盤點表與自傳三段的選段。</t>
  </si>
  <si>
    <t>檢核表</t>
  </si>
  <si>
    <t>七區共 47 項，逐項打勾。每一項旁邊都寫好了沒打勾的話下一步做什麼。</t>
  </si>
  <si>
    <t>我到哪了</t>
  </si>
  <si>
    <t>打完之後看這頁。七區完成度與還沒打勾的數量。</t>
  </si>
  <si>
    <t>四個步驟</t>
  </si>
  <si>
    <t>步驟</t>
  </si>
  <si>
    <t>第 1 步</t>
  </si>
  <si>
    <t>切到「經驗盤點」分頁，把現場經驗攤開，特別是後三欄。</t>
  </si>
  <si>
    <t>第 2 步</t>
  </si>
  <si>
    <t>從盤點表挑三段，排成自傳的三段結構。</t>
  </si>
  <si>
    <t>第 3 步</t>
  </si>
  <si>
    <t>切到「檢核表」分頁，七區從上往下打。不確定的先留白。</t>
  </si>
  <si>
    <t>第 4 步</t>
  </si>
  <si>
    <t>切到「我到哪了」看哪一區最短，回頭補沒打勾的那幾項。</t>
  </si>
  <si>
    <t>七個區塊各在檢查什麼</t>
  </si>
  <si>
    <t>區塊</t>
  </si>
  <si>
    <t>幾項</t>
  </si>
  <si>
    <t>在檢查什麼</t>
  </si>
  <si>
    <t>三份文件的分工</t>
  </si>
  <si>
    <t>2</t>
  </si>
  <si>
    <t>同一段經歷在三份文件裡做的事有沒有不同。</t>
  </si>
  <si>
    <t>教育類學術 CV</t>
  </si>
  <si>
    <t>15</t>
  </si>
  <si>
    <t>十二個欄位有沒有齊，加上三項寫法檢核。</t>
  </si>
  <si>
    <t>自傳要避免的寫法</t>
  </si>
  <si>
    <t>4</t>
  </si>
  <si>
    <t>有沒有寫成從小立志當老師的故事。</t>
  </si>
  <si>
    <t>讀書計畫的系所連結</t>
  </si>
  <si>
    <t>5</t>
  </si>
  <si>
    <t>遮掉系所名字之後，這份計畫還投得出去嗎。</t>
  </si>
  <si>
    <t>推薦信素材</t>
  </si>
  <si>
    <t>6</t>
  </si>
  <si>
    <t>推薦人手上有沒有足夠寫出具體內容的材料。</t>
  </si>
  <si>
    <t>送件前一致性檢核</t>
  </si>
  <si>
    <t>9</t>
  </si>
  <si>
    <t>三份文件對不對得起來，去識別化做了沒。</t>
  </si>
  <si>
    <t>送出前檢核</t>
  </si>
  <si>
    <t>最後那道閘門。這六項沒到就先別送。</t>
  </si>
  <si>
    <t>什麼情況才算 ✓</t>
  </si>
  <si>
    <t>打勾之前先問自己一句：如果現在有人要我舉出具體例子，我舉得出來嗎。舉得出來才算 ✓，覺得「應該有吧」不算。</t>
  </si>
  <si>
    <t>這張表只有你自己會看。寬鬆給分唯一的效果，是讓你在口試現場才發現缺口。留白不是失敗，留白就是你接下來的工作清單。</t>
  </si>
  <si>
    <t>「自傳要避免的寫法」那一區的語意是相反的：✓ 代表「我確認自己沒有這樣寫」。表頭上有標。</t>
  </si>
  <si>
    <t>結果怎麼看</t>
  </si>
  <si>
    <t>你看到的</t>
  </si>
  <si>
    <t>代表什麼</t>
  </si>
  <si>
    <t>接下來</t>
  </si>
  <si>
    <t>幾乎全空</t>
  </si>
  <si>
    <t>這不是壞消息，這是你現在的起點。</t>
  </si>
  <si>
    <t>從「送出前檢核」那六項往回推，一項對應一件要做的事。</t>
  </si>
  <si>
    <t>送出前檢核沒滿</t>
  </si>
  <si>
    <t>還沒到可以送件的狀態。</t>
  </si>
  <si>
    <t>先補那六項，其他六區暫時放著，不要平均用力。</t>
  </si>
  <si>
    <t>CV 滿了，但一致性那區空的</t>
  </si>
  <si>
    <t>三份文件很可能寫成同一份流水帳。</t>
  </si>
  <si>
    <t>三份並排讀一次，看同一段經歷在三份裡做的事有沒有不同。</t>
  </si>
  <si>
    <t>推薦信那區還空著</t>
  </si>
  <si>
    <t>這一區有時間壓力，不能最後才處理。</t>
  </si>
  <si>
    <t>現在就寄資料包給推薦人。現場老師學期中非常忙。</t>
  </si>
  <si>
    <t>47 項全滿</t>
  </si>
  <si>
    <t>備審這一關到位了。</t>
  </si>
  <si>
    <t>把重點移到口試。口試追問的對象就是備審裡的內容。</t>
  </si>
  <si>
    <t>沒打勾的，去哪裡補</t>
  </si>
  <si>
    <t>缺的是</t>
  </si>
  <si>
    <t>補在哪一份文件</t>
  </si>
  <si>
    <t>要補成什麼樣子</t>
  </si>
  <si>
    <t>經歷只寫到身分與職責</t>
  </si>
  <si>
    <t>回經驗盤點</t>
  </si>
  <si>
    <t>補後三欄：判斷與作法、結果與反思、指向的研究問題。</t>
  </si>
  <si>
    <t>CV 有形容詞與感想</t>
  </si>
  <si>
    <t>CV</t>
  </si>
  <si>
    <t>刪掉。「深刻體會偏鄉教育困境」是雜訊，不是事實。</t>
  </si>
  <si>
    <t>CV 行不可查證</t>
  </si>
  <si>
    <t>每一行補上單位、期間、頻率、對象、規模其中幾項。</t>
  </si>
  <si>
    <t>自傳三段是三件事並列</t>
  </si>
  <si>
    <t>自傳</t>
  </si>
  <si>
    <t>改成一條線：初步困惑、開始有意識觀察、發現需要更專業的訓練。</t>
  </si>
  <si>
    <t>讀書計畫投得出去別所</t>
  </si>
  <si>
    <t>讀書計畫</t>
  </si>
  <si>
    <t>補該所的課程、研究中心、實習場域、合作學校的具體名稱。</t>
  </si>
  <si>
    <t>推薦信素材不足</t>
  </si>
  <si>
    <t>推薦人手上的材料</t>
  </si>
  <si>
    <t>一頁摘要、具體事蹟三則、CV 與計畫摘要、時程與繳交方式。</t>
  </si>
  <si>
    <t>個案內容沒去識別化</t>
  </si>
  <si>
    <t>全部文件</t>
  </si>
  <si>
    <t>涉及學生或個案的內容全部處理過，這一項是專業倫理。</t>
  </si>
  <si>
    <t>誇大身分</t>
  </si>
  <si>
    <t>協助不等於主導，觀摩不等於教學。改成實際的角色。</t>
  </si>
  <si>
    <t>要寫成完整文字的部分都在另外幾份表，這裡只負責告訴你缺什麼。</t>
  </si>
  <si>
    <t>卡關時</t>
  </si>
  <si>
    <t>狀況</t>
  </si>
  <si>
    <t>怎麼辦</t>
  </si>
  <si>
    <t>沒有正式教學經驗，備審要放什麼</t>
  </si>
  <si>
    <t>放你真的做過、且能被追問的事。課輔、陪讀、營隊帶隊、社團教學、志工、教案設計、教育相關專題、修過的教育學與研究方法課程、讀書會，都是可用的材料。判準不是聽起來夠不夠正式，而是你能不能從中說出一個具體的觀察與判斷。</t>
  </si>
  <si>
    <t>一段課輔比得上一次正式實習嗎</t>
  </si>
  <si>
    <t>比得上。一段帶了一年的課輔，只要你說得出班上重複出現什麼問題、你試過什麼、結果如何，份量會勝過一次短期的正式實習。</t>
  </si>
  <si>
    <t>CV 需要多長，要不要放課程成績</t>
  </si>
  <si>
    <t>一到兩頁就足夠，重點是分類清楚、可快速掃讀。修課只列與目標次領域直接相關的核心課程，必要時標註成績優異的幾門。成績單多半是另外繳交的獨立文件。</t>
  </si>
  <si>
    <t>推薦人該找教授還是實習單位主管</t>
  </si>
  <si>
    <t>看你要證明什麼。學術潛力的證據來自教授，現場能力的證據來自實習或服務單位的主管。理想的組合是兩者各一。真正該避免的是找一位頭銜很大但不認識你的人。</t>
  </si>
  <si>
    <t>現場經驗很多但寫不出研究問題</t>
  </si>
  <si>
    <t>回經驗盤點最後一欄。問自己：這個現場有什麼問題重複出現、而我到現在還沒有答案。那就是研究問題的雛形。</t>
  </si>
  <si>
    <t>兩次打出來的數字一樣</t>
  </si>
  <si>
    <t>檢查一下是不是這段時間都在寫內容、沒有回頭處理缺口。內容寫得再多，缺的那幾項還是缺。</t>
  </si>
  <si>
    <t>搭配文章：教育研究所備審，CV、自傳與研究計畫怎麼分工　https://tbd-web.vercel.app/pages/resources/education-graduate-cv.html?utm_source=tbd-web&amp;utm_medium=template&amp;utm_campaign=grad-education-portfolio-checklist</t>
  </si>
  <si>
    <t>上一階段是研究計畫書、下一階段是口試。自傳的軌跡要接得上計畫的問題意識。</t>
  </si>
  <si>
    <t>TBD Studio ｜ 研究所申請陪跑計畫　https://tbd-web.vercel.app/pages/resources/tools.html</t>
  </si>
  <si>
    <t>唯一要寫字的地方，而且只寫關鍵字。後三欄是實務熱忱與研究潛力的分水嶺。</t>
  </si>
  <si>
    <t>一、經驗盤點表</t>
  </si>
  <si>
    <t>經歷</t>
  </si>
  <si>
    <t>單位與對象</t>
  </si>
  <si>
    <t>期間與頻率</t>
  </si>
  <si>
    <t>我的身分與職責</t>
  </si>
  <si>
    <t>具體處理的問題</t>
  </si>
  <si>
    <t>我的判斷與作法</t>
  </si>
  <si>
    <t>結果與反思</t>
  </si>
  <si>
    <t>指向的研究問題</t>
  </si>
  <si>
    <t>後三欄是多數人漏掉的部分。只寫到身分與職責的經歷，是服務紀錄；寫到最後一欄的，才是研究動機的來源。</t>
  </si>
  <si>
    <t>二、自傳：從盤點表挑三段，排成一條線</t>
  </si>
  <si>
    <t>段落</t>
  </si>
  <si>
    <t>要寫什麼</t>
  </si>
  <si>
    <t>我選的經歷</t>
  </si>
  <si>
    <t>第一段</t>
  </si>
  <si>
    <t>最早接觸現場、產生初步困惑。</t>
  </si>
  <si>
    <t>第二段</t>
  </si>
  <si>
    <t>問題重複出現、開始有意識觀察。</t>
  </si>
  <si>
    <t>第三段</t>
  </si>
  <si>
    <t>嘗試處理或深入理解、發現需要更專業的訓練。</t>
  </si>
  <si>
    <t>三段要連成一條線，不是三件事並列。每段篇幅也不要平均分配，最能撐起研究動機的那一段要最長。</t>
  </si>
  <si>
    <t>填完切到「檢核表」分頁。</t>
  </si>
  <si>
    <t>七區共 47 項。舉得出具體例子才打 ✓，「應該有吧」留白。判準見「先讀這裡」分頁。</t>
  </si>
  <si>
    <t>第 1 區　三份文件的分工（2 項）</t>
  </si>
  <si>
    <t>檢核項目</t>
  </si>
  <si>
    <t>確認</t>
  </si>
  <si>
    <t>沒打勾的話，下一步</t>
  </si>
  <si>
    <t>同一段經歷在三份文件裡做的事不同</t>
  </si>
  <si>
    <t>CV 是一行事實，自傳是一段轉折，計畫是執行能力的證據。</t>
  </si>
  <si>
    <t>三份文件沒有大段重複</t>
  </si>
  <si>
    <t>重複代表分工沒切乾淨。先決定每份的任務，再回頭刪。</t>
  </si>
  <si>
    <t>CV 列事實、自傳講軌跡、研究計畫寫未來。讀者看完該分別知道：我做過哪些事、我是怎麼走到現在的方向、我進去之後要做什麼。</t>
  </si>
  <si>
    <t>第 2 區　教育類學術 CV（15 項）</t>
  </si>
  <si>
    <t>基本資料與申請方向（目標次領域）</t>
  </si>
  <si>
    <t>次領域要寫出來，這是教授判斷契合度的第一眼。</t>
  </si>
  <si>
    <t>學歷與在校表現（系排或班排，有優勢才列）</t>
  </si>
  <si>
    <t>沒有優勢的數字就不要放。</t>
  </si>
  <si>
    <t>相關核心修課</t>
  </si>
  <si>
    <t>教育學、心理學、統計、研究方法、課程與教學、輔導或特教專業科目。</t>
  </si>
  <si>
    <t>教育現場經驗</t>
  </si>
  <si>
    <t>單位、期間、對象、身分、實際負責的事。五項都要有。</t>
  </si>
  <si>
    <t>輔導與諮商相關經驗</t>
  </si>
  <si>
    <t>注意去識別化。這一項寫錯是專業倫理問題。</t>
  </si>
  <si>
    <t>實習經驗</t>
  </si>
  <si>
    <t>單位、期間、內容、督導。</t>
  </si>
  <si>
    <t>專題與研究經驗</t>
  </si>
  <si>
    <t>題目、指導教授、方法、我負責的部分、成果形式。</t>
  </si>
  <si>
    <t>大專生研究計畫或補助</t>
  </si>
  <si>
    <t>名稱、年度、角色。沒有就跳過。</t>
  </si>
  <si>
    <t>研究方法能力</t>
  </si>
  <si>
    <t>質性訪談、課室觀察、問卷設計、統計軟體、質性分析工具。要具體列。</t>
  </si>
  <si>
    <t>獎項與證照</t>
  </si>
  <si>
    <t>與目標次領域相關的優先。</t>
  </si>
  <si>
    <t>研習與工作坊</t>
  </si>
  <si>
    <t>與目標次領域直接相關的才列。</t>
  </si>
  <si>
    <t>其他技能</t>
  </si>
  <si>
    <t>教材製作、數位工具、簡報、外語。</t>
  </si>
  <si>
    <t>沒有形容詞與感想</t>
  </si>
  <si>
    <t>「深刻體會偏鄉教育困境」是雜訊。CV 的任務是列事實。</t>
  </si>
  <si>
    <t>每一行都有可查證的事實</t>
  </si>
  <si>
    <t>單位、期間、頻率、對象、規模。至少要有其中幾項。</t>
  </si>
  <si>
    <t>一到兩頁，分類清楚可快速掃讀</t>
  </si>
  <si>
    <t>教授要在三十秒內看出你的專業基礎在哪裡。</t>
  </si>
  <si>
    <t>依實際狀況取捨與排序，最強的放前面。沒有的欄位不要硬湊。</t>
  </si>
  <si>
    <t>第 3 區　自傳要避免的寫法（4 項　✓ 代表我沒有這樣寫）</t>
  </si>
  <si>
    <t>從小立志當老師的故事</t>
  </si>
  <si>
    <t>刪掉。那句話任何人都能寫，因此沒有說服力。</t>
  </si>
  <si>
    <t>一整段對教育現況的抒發</t>
  </si>
  <si>
    <t>刪掉。教授要看的是你的觀察與判斷，不是你的感想。</t>
  </si>
  <si>
    <t>每段經歷平均分配篇幅</t>
  </si>
  <si>
    <t>最能撐起研究動機的那一段要最長。</t>
  </si>
  <si>
    <t>用「深刻體會」「獲益良多」取代具體判斷</t>
  </si>
  <si>
    <t>改寫成你當時判斷什麼、做了什麼、結果如何。</t>
  </si>
  <si>
    <t>第 4 區　讀書計畫的系所連結（5 項）</t>
  </si>
  <si>
    <t>想處理的問題與階段規劃</t>
  </si>
  <si>
    <t>問題要來自你盤點表裡的某個現場，不是憑空冒出來的。</t>
  </si>
  <si>
    <t>想修的課、想補強的方法能力</t>
  </si>
  <si>
    <t>寫得出具體課名，不是「加強研究方法」。</t>
  </si>
  <si>
    <t>該所的課程、研究中心、實習場域、合作學校</t>
  </si>
  <si>
    <t>要寫得出具體名稱與內容。這一項決定遮名字測試過不過。</t>
  </si>
  <si>
    <t>需要的實務資源與取得方式</t>
  </si>
  <si>
    <t>資源在哪、你打算怎麼取得。</t>
  </si>
  <si>
    <t>哪位教授或研究中心與計畫最相關</t>
  </si>
  <si>
    <t>指名道姓，並說明接在哪裡。</t>
  </si>
  <si>
    <t>遮名字測試：把系所名字遮起來，這份讀書計畫還能投給別所嗎？可以的話，就還沒寫完。</t>
  </si>
  <si>
    <t>第 5 區　推薦信素材（6 項）</t>
  </si>
  <si>
    <t>一頁摘要</t>
  </si>
  <si>
    <t>申請校所與次領域、研究方向一段話、希望這封信著重的能力。</t>
  </si>
  <si>
    <t>具體事蹟三則</t>
  </si>
  <si>
    <t>他親自看過的事。沒看過的寫了也沒說服力。</t>
  </si>
  <si>
    <t>我的 CV 與研究計畫摘要</t>
  </si>
  <si>
    <t>現在就寄。老師手上有材料，信才寫得出具體內容。</t>
  </si>
  <si>
    <t>時程與繳交方式</t>
  </si>
  <si>
    <t>截止日、系統流程、是否需他自行上傳。</t>
  </si>
  <si>
    <t>組合：學術推薦人一位加現場推薦人一位</t>
  </si>
  <si>
    <t>兩封信分別支撐學術潛力與現場能力這兩條腿。</t>
  </si>
  <si>
    <t>提早三到四週提出請求</t>
  </si>
  <si>
    <t>中小學現場老師學期中非常忙。這一項拖不得。</t>
  </si>
  <si>
    <t>第 6 區　送件前一致性檢核（9 項）</t>
  </si>
  <si>
    <t>CV、自傳與計畫各司其職，沒有大段重複</t>
  </si>
  <si>
    <t>三份並排讀一次。</t>
  </si>
  <si>
    <t>自傳裡的實務經歷連成一條通往研究計畫的線</t>
  </si>
  <si>
    <t>三段之間要有因果，不是三件事並列。</t>
  </si>
  <si>
    <t>我能具體說出現場的教學痛點、政策問題或輔導困境</t>
  </si>
  <si>
    <t>說不出來代表盤點表後三欄還沒填完。</t>
  </si>
  <si>
    <t>讀書計畫對準了該所的實務資源、研究中心或教授專長</t>
  </si>
  <si>
    <t>回第 4 區確認。</t>
  </si>
  <si>
    <t>我能回答「為什麼非這間不可」</t>
  </si>
  <si>
    <t>答案要來自該所的具體資源，不是排名。</t>
  </si>
  <si>
    <t>只有熱忱、沒有能力證據的空泛陳述已刪除</t>
  </si>
  <si>
    <t>逐段檢查，熱忱不是能力。</t>
  </si>
  <si>
    <t>涉及個案或特定學生的內容全部去識別化</t>
  </si>
  <si>
    <t>這一項是專業倫理，不是格式問題。</t>
  </si>
  <si>
    <t>各文件裡的期間、單位、身分一致</t>
  </si>
  <si>
    <t>逐項核對。不一致會被當成不嚴謹。</t>
  </si>
  <si>
    <t>沒有誇大身分</t>
  </si>
  <si>
    <t>協助不等於主導，觀摩不等於教學。</t>
  </si>
  <si>
    <t>第 7 區　送出前檢核（6 項　沒滿就先別送）</t>
  </si>
  <si>
    <t>每段經歷都寫出了現場、角色與具體事件</t>
  </si>
  <si>
    <t>回經驗盤點表確認。</t>
  </si>
  <si>
    <t>自傳的三段連成一條線，不是三件事並列</t>
  </si>
  <si>
    <t>回第 6 區第二項確認。</t>
  </si>
  <si>
    <t>研究計畫的問題來自我寫下的某個現場</t>
  </si>
  <si>
    <t>憑空冒出來的問題，口試一定會被問來源。</t>
  </si>
  <si>
    <t>涉及學生或個案的內容已去識別化</t>
  </si>
  <si>
    <t>回第 6 區第七項確認。</t>
  </si>
  <si>
    <t>讀書計畫連得到該系所的實際課程與師資</t>
  </si>
  <si>
    <t>回第 4 區確認，做一次遮名字測試。</t>
  </si>
  <si>
    <t>推薦人能具體描述我在現場的表現</t>
  </si>
  <si>
    <t>回第 5 區確認資料包寄出去了沒。</t>
  </si>
  <si>
    <t>這六項刻意和上面幾區重複。它們不是新工作，是最後那道閘門。</t>
  </si>
  <si>
    <t>打完切到「我到哪了」分頁看結果。</t>
  </si>
  <si>
    <t>數字會跟著「檢核表」自動變。留白的項目就是你接下來的工作清單。</t>
  </si>
  <si>
    <t>七區完成度</t>
  </si>
  <si>
    <t>已確認</t>
  </si>
  <si>
    <t>完成的比例（滿格代表這一區做完）</t>
  </si>
  <si>
    <t>這一區在檢查什麼</t>
  </si>
  <si>
    <t>合計</t>
  </si>
  <si>
    <t>完成率見下方。</t>
  </si>
  <si>
    <t>八條長條都換算成同一個滿格刻度，所以可以直接互相比。最短的那一區就是你目前最弱的地方。</t>
  </si>
  <si>
    <t>還有什麼可以做</t>
  </si>
  <si>
    <t>完成率</t>
  </si>
  <si>
    <t>還沒打勾</t>
  </si>
  <si>
    <t>怎麼用這兩個數字</t>
  </si>
  <si>
    <t>「還沒打勾」就是你的工作清單長度。回「檢核表」看那幾列的「下一步」欄，一項對應一件事。</t>
  </si>
  <si>
    <t>不用追求一次補完。每次回來處理三到五項，隔幾週再打一次，你會看得到自己的進度。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</si>
</sst>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5"/>
      <color rgb="FF1F3A5F"/>
      <name val="Arial"/>
      <family val="2"/>
    </font>
    <font>
      <sz val="10.5"/>
      <color rgb="FF3F5674"/>
      <name val="Arial"/>
      <family val="2"/>
    </font>
    <font>
      <b/>
      <sz val="11.5"/>
      <color rgb="FF1F3A5F"/>
      <name val="Arial"/>
      <family val="2"/>
    </font>
    <font>
      <b/>
      <sz val="10"/>
      <color rgb="FFFFFFFF"/>
      <name val="Arial"/>
      <family val="2"/>
    </font>
    <font>
      <sz val="10.5"/>
      <name val="Arial"/>
      <family val="2"/>
    </font>
    <font>
      <b/>
      <sz val="10.5"/>
      <color rgb="FFA54E3D"/>
      <name val="Arial"/>
      <family val="2"/>
    </font>
    <font>
      <sz val="9.5"/>
      <color rgb="FF6D8098"/>
      <name val="Arial"/>
      <family val="2"/>
    </font>
    <font>
      <sz val="9"/>
      <name val="新細明體"/>
      <family val="4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1F3A5F"/>
      </patternFill>
    </fill>
    <fill>
      <patternFill patternType="solid">
        <fgColor rgb="FFFFF6D9"/>
      </patternFill>
    </fill>
  </fills>
  <borders count="4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/>
      <top style="thin">
        <color rgb="FFC8D2DE"/>
      </top>
      <bottom style="thin">
        <color rgb="FFC8D2DE"/>
      </bottom>
      <diagonal/>
    </border>
    <border>
      <left/>
      <right style="thin">
        <color rgb="FFC8D2DE"/>
      </right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top" wrapText="1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3" fillId="2" borderId="0" xfId="0" applyFont="1" applyFill="1" applyAlignment="1"/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/>
    <xf numFmtId="0" fontId="5" fillId="4" borderId="1" xfId="0" applyFont="1" applyFill="1" applyBorder="1" applyAlignment="1">
      <alignment vertical="top"/>
    </xf>
    <xf numFmtId="9" fontId="5" fillId="0" borderId="1" xfId="0" applyNumberFormat="1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showGridLines="0" zoomScale="133" workbookViewId="0">
      <pane ySplit="2" topLeftCell="A82" activePane="bottomLeft" state="frozen"/>
      <selection pane="bottomLeft" activeCell="A80" sqref="A80:A85"/>
    </sheetView>
  </sheetViews>
  <sheetFormatPr baseColWidth="10" defaultColWidth="9" defaultRowHeight="14"/>
  <cols>
    <col min="1" max="1" width="24" style="18" customWidth="1"/>
    <col min="2" max="2" width="52" customWidth="1"/>
    <col min="3" max="3" width="28" customWidth="1"/>
    <col min="4" max="4" width="14" customWidth="1"/>
    <col min="5" max="6" width="12" customWidth="1"/>
  </cols>
  <sheetData>
    <row r="1" spans="1:6" ht="19">
      <c r="A1" s="12" t="s">
        <v>0</v>
      </c>
    </row>
    <row r="2" spans="1:6">
      <c r="A2" s="13" t="s">
        <v>1</v>
      </c>
    </row>
    <row r="4" spans="1:6" ht="16">
      <c r="A4" s="14" t="s">
        <v>2</v>
      </c>
    </row>
    <row r="5" spans="1:6" ht="26" customHeight="1">
      <c r="A5" s="15" t="s">
        <v>3</v>
      </c>
      <c r="B5" s="1" t="s">
        <v>4</v>
      </c>
    </row>
    <row r="6" spans="1:6" ht="52" customHeight="1">
      <c r="A6" s="2" t="s">
        <v>5</v>
      </c>
      <c r="B6" s="2" t="s">
        <v>6</v>
      </c>
    </row>
    <row r="7" spans="1:6" ht="52" customHeight="1">
      <c r="A7" s="2" t="s">
        <v>7</v>
      </c>
      <c r="B7" s="2" t="s">
        <v>8</v>
      </c>
    </row>
    <row r="8" spans="1:6" ht="52" customHeight="1">
      <c r="A8" s="2" t="s">
        <v>9</v>
      </c>
      <c r="B8" s="2" t="s">
        <v>10</v>
      </c>
    </row>
    <row r="10" spans="1:6" ht="16">
      <c r="A10" s="14" t="s">
        <v>11</v>
      </c>
    </row>
    <row r="11" spans="1:6" ht="20" customHeight="1">
      <c r="A11" s="6" t="s">
        <v>12</v>
      </c>
      <c r="B11" s="5"/>
      <c r="C11" s="5"/>
      <c r="D11" s="5"/>
      <c r="E11" s="5"/>
      <c r="F11" s="5"/>
    </row>
    <row r="13" spans="1:6" ht="35" customHeight="1">
      <c r="A13" s="4" t="s">
        <v>13</v>
      </c>
      <c r="B13" s="5"/>
      <c r="C13" s="5"/>
      <c r="D13" s="5"/>
      <c r="E13" s="5"/>
      <c r="F13" s="5"/>
    </row>
    <row r="15" spans="1:6" ht="16">
      <c r="A15" s="14" t="s">
        <v>14</v>
      </c>
    </row>
    <row r="16" spans="1:6" ht="20" customHeight="1">
      <c r="A16" s="6" t="s">
        <v>15</v>
      </c>
      <c r="B16" s="5"/>
      <c r="C16" s="5"/>
      <c r="D16" s="5"/>
      <c r="E16" s="5"/>
      <c r="F16" s="5"/>
    </row>
    <row r="18" spans="1:6" ht="34" customHeight="1">
      <c r="A18" s="4" t="s">
        <v>16</v>
      </c>
      <c r="B18" s="5"/>
      <c r="C18" s="5"/>
      <c r="D18" s="5"/>
      <c r="E18" s="5"/>
      <c r="F18" s="5"/>
    </row>
    <row r="20" spans="1:6" ht="16">
      <c r="A20" s="14" t="s">
        <v>17</v>
      </c>
    </row>
    <row r="21" spans="1:6" ht="35" customHeight="1">
      <c r="A21" s="4" t="s">
        <v>18</v>
      </c>
      <c r="B21" s="5"/>
      <c r="C21" s="5"/>
      <c r="D21" s="5"/>
      <c r="E21" s="5"/>
      <c r="F21" s="5"/>
    </row>
    <row r="23" spans="1:6" ht="16">
      <c r="A23" s="14" t="s">
        <v>19</v>
      </c>
    </row>
    <row r="24" spans="1:6" ht="35" customHeight="1">
      <c r="A24" s="4" t="s">
        <v>20</v>
      </c>
      <c r="B24" s="5"/>
      <c r="C24" s="5"/>
      <c r="D24" s="5"/>
      <c r="E24" s="5"/>
      <c r="F24" s="5"/>
    </row>
    <row r="26" spans="1:6" ht="16">
      <c r="A26" s="14" t="s">
        <v>21</v>
      </c>
    </row>
    <row r="27" spans="1:6" ht="26" customHeight="1">
      <c r="A27" s="15" t="s">
        <v>22</v>
      </c>
      <c r="B27" s="1" t="s">
        <v>23</v>
      </c>
    </row>
    <row r="28" spans="1:6" ht="30">
      <c r="A28" s="16" t="s">
        <v>24</v>
      </c>
      <c r="B28" s="2" t="s">
        <v>25</v>
      </c>
    </row>
    <row r="29" spans="1:6" ht="30">
      <c r="A29" s="16" t="s">
        <v>26</v>
      </c>
      <c r="B29" s="2" t="s">
        <v>27</v>
      </c>
    </row>
    <row r="30" spans="1:6" ht="30">
      <c r="A30" s="16" t="s">
        <v>28</v>
      </c>
      <c r="B30" s="2" t="s">
        <v>29</v>
      </c>
    </row>
    <row r="31" spans="1:6" ht="15">
      <c r="A31" s="16" t="s">
        <v>30</v>
      </c>
      <c r="B31" s="2" t="s">
        <v>31</v>
      </c>
    </row>
    <row r="33" spans="1:3" ht="16">
      <c r="A33" s="14" t="s">
        <v>32</v>
      </c>
    </row>
    <row r="34" spans="1:3" ht="26" customHeight="1">
      <c r="A34" s="15" t="s">
        <v>33</v>
      </c>
      <c r="B34" s="1" t="s">
        <v>23</v>
      </c>
    </row>
    <row r="35" spans="1:3" ht="30">
      <c r="A35" s="16" t="s">
        <v>34</v>
      </c>
      <c r="B35" s="2" t="s">
        <v>35</v>
      </c>
    </row>
    <row r="36" spans="1:3" ht="15">
      <c r="A36" s="16" t="s">
        <v>36</v>
      </c>
      <c r="B36" s="2" t="s">
        <v>37</v>
      </c>
    </row>
    <row r="37" spans="1:3" ht="30">
      <c r="A37" s="16" t="s">
        <v>38</v>
      </c>
      <c r="B37" s="2" t="s">
        <v>39</v>
      </c>
    </row>
    <row r="38" spans="1:3" ht="30">
      <c r="A38" s="16" t="s">
        <v>40</v>
      </c>
      <c r="B38" s="2" t="s">
        <v>41</v>
      </c>
    </row>
    <row r="40" spans="1:3" ht="16">
      <c r="A40" s="14" t="s">
        <v>42</v>
      </c>
    </row>
    <row r="41" spans="1:3" ht="26" customHeight="1">
      <c r="A41" s="15" t="s">
        <v>43</v>
      </c>
      <c r="B41" s="1" t="s">
        <v>44</v>
      </c>
      <c r="C41" s="1" t="s">
        <v>45</v>
      </c>
    </row>
    <row r="42" spans="1:3" ht="30">
      <c r="A42" s="16" t="s">
        <v>46</v>
      </c>
      <c r="B42" s="2" t="s">
        <v>47</v>
      </c>
      <c r="C42" s="2" t="s">
        <v>48</v>
      </c>
    </row>
    <row r="43" spans="1:3" ht="30">
      <c r="A43" s="16" t="s">
        <v>49</v>
      </c>
      <c r="B43" s="2" t="s">
        <v>50</v>
      </c>
      <c r="C43" s="2" t="s">
        <v>51</v>
      </c>
    </row>
    <row r="44" spans="1:3" ht="30">
      <c r="A44" s="16" t="s">
        <v>52</v>
      </c>
      <c r="B44" s="2" t="s">
        <v>53</v>
      </c>
      <c r="C44" s="2" t="s">
        <v>54</v>
      </c>
    </row>
    <row r="45" spans="1:3" ht="30">
      <c r="A45" s="16" t="s">
        <v>55</v>
      </c>
      <c r="B45" s="2" t="s">
        <v>56</v>
      </c>
      <c r="C45" s="2" t="s">
        <v>57</v>
      </c>
    </row>
    <row r="46" spans="1:3" ht="30">
      <c r="A46" s="16" t="s">
        <v>58</v>
      </c>
      <c r="B46" s="2" t="s">
        <v>59</v>
      </c>
      <c r="C46" s="2" t="s">
        <v>60</v>
      </c>
    </row>
    <row r="47" spans="1:3" ht="30">
      <c r="A47" s="16" t="s">
        <v>61</v>
      </c>
      <c r="B47" s="2" t="s">
        <v>62</v>
      </c>
      <c r="C47" s="2" t="s">
        <v>63</v>
      </c>
    </row>
    <row r="48" spans="1:3" ht="30">
      <c r="A48" s="16" t="s">
        <v>64</v>
      </c>
      <c r="B48" s="2" t="s">
        <v>59</v>
      </c>
      <c r="C48" s="2" t="s">
        <v>65</v>
      </c>
    </row>
    <row r="50" spans="1:6" ht="16">
      <c r="A50" s="14" t="s">
        <v>66</v>
      </c>
    </row>
    <row r="51" spans="1:6" ht="20" customHeight="1">
      <c r="A51" s="4" t="s">
        <v>67</v>
      </c>
      <c r="B51" s="5"/>
      <c r="C51" s="5"/>
      <c r="D51" s="5"/>
      <c r="E51" s="5"/>
      <c r="F51" s="5"/>
    </row>
    <row r="53" spans="1:6" ht="20" customHeight="1">
      <c r="A53" s="6" t="s">
        <v>68</v>
      </c>
      <c r="B53" s="5"/>
      <c r="C53" s="5"/>
      <c r="D53" s="5"/>
      <c r="E53" s="5"/>
      <c r="F53" s="5"/>
    </row>
    <row r="55" spans="1:6">
      <c r="A55" s="17" t="s">
        <v>69</v>
      </c>
    </row>
    <row r="57" spans="1:6" ht="16">
      <c r="A57" s="14" t="s">
        <v>70</v>
      </c>
    </row>
    <row r="58" spans="1:6" ht="26" customHeight="1">
      <c r="A58" s="15" t="s">
        <v>71</v>
      </c>
      <c r="B58" s="1" t="s">
        <v>72</v>
      </c>
      <c r="C58" s="1" t="s">
        <v>73</v>
      </c>
    </row>
    <row r="59" spans="1:6" ht="44" customHeight="1">
      <c r="A59" s="16" t="s">
        <v>74</v>
      </c>
      <c r="B59" s="2" t="s">
        <v>75</v>
      </c>
      <c r="C59" s="2" t="s">
        <v>76</v>
      </c>
    </row>
    <row r="60" spans="1:6" ht="44" customHeight="1">
      <c r="A60" s="16" t="s">
        <v>77</v>
      </c>
      <c r="B60" s="2" t="s">
        <v>78</v>
      </c>
      <c r="C60" s="2" t="s">
        <v>79</v>
      </c>
    </row>
    <row r="61" spans="1:6" ht="44" customHeight="1">
      <c r="A61" s="16" t="s">
        <v>80</v>
      </c>
      <c r="B61" s="2" t="s">
        <v>81</v>
      </c>
      <c r="C61" s="2" t="s">
        <v>82</v>
      </c>
    </row>
    <row r="62" spans="1:6" ht="44" customHeight="1">
      <c r="A62" s="16" t="s">
        <v>83</v>
      </c>
      <c r="B62" s="2" t="s">
        <v>84</v>
      </c>
      <c r="C62" s="2" t="s">
        <v>85</v>
      </c>
    </row>
    <row r="63" spans="1:6" ht="44" customHeight="1">
      <c r="A63" s="16" t="s">
        <v>86</v>
      </c>
      <c r="B63" s="2" t="s">
        <v>87</v>
      </c>
      <c r="C63" s="2" t="s">
        <v>88</v>
      </c>
    </row>
    <row r="65" spans="1:3" ht="16">
      <c r="A65" s="14" t="s">
        <v>89</v>
      </c>
    </row>
    <row r="66" spans="1:3" ht="26" customHeight="1">
      <c r="A66" s="15" t="s">
        <v>90</v>
      </c>
      <c r="B66" s="1" t="s">
        <v>91</v>
      </c>
      <c r="C66" s="1" t="s">
        <v>92</v>
      </c>
    </row>
    <row r="67" spans="1:3" ht="44" customHeight="1">
      <c r="A67" s="16" t="s">
        <v>93</v>
      </c>
      <c r="B67" s="2" t="s">
        <v>94</v>
      </c>
      <c r="C67" s="2" t="s">
        <v>95</v>
      </c>
    </row>
    <row r="68" spans="1:3" ht="44" customHeight="1">
      <c r="A68" s="16" t="s">
        <v>96</v>
      </c>
      <c r="B68" s="2" t="s">
        <v>97</v>
      </c>
      <c r="C68" s="2" t="s">
        <v>98</v>
      </c>
    </row>
    <row r="69" spans="1:3" ht="44" customHeight="1">
      <c r="A69" s="16" t="s">
        <v>99</v>
      </c>
      <c r="B69" s="2" t="s">
        <v>97</v>
      </c>
      <c r="C69" s="2" t="s">
        <v>100</v>
      </c>
    </row>
    <row r="70" spans="1:3" ht="44" customHeight="1">
      <c r="A70" s="16" t="s">
        <v>101</v>
      </c>
      <c r="B70" s="2" t="s">
        <v>102</v>
      </c>
      <c r="C70" s="2" t="s">
        <v>103</v>
      </c>
    </row>
    <row r="71" spans="1:3" ht="44" customHeight="1">
      <c r="A71" s="16" t="s">
        <v>104</v>
      </c>
      <c r="B71" s="2" t="s">
        <v>105</v>
      </c>
      <c r="C71" s="2" t="s">
        <v>106</v>
      </c>
    </row>
    <row r="72" spans="1:3" ht="44" customHeight="1">
      <c r="A72" s="16" t="s">
        <v>107</v>
      </c>
      <c r="B72" s="2" t="s">
        <v>108</v>
      </c>
      <c r="C72" s="2" t="s">
        <v>109</v>
      </c>
    </row>
    <row r="73" spans="1:3" ht="44" customHeight="1">
      <c r="A73" s="16" t="s">
        <v>110</v>
      </c>
      <c r="B73" s="2" t="s">
        <v>111</v>
      </c>
      <c r="C73" s="2" t="s">
        <v>112</v>
      </c>
    </row>
    <row r="74" spans="1:3" ht="44" customHeight="1">
      <c r="A74" s="16" t="s">
        <v>113</v>
      </c>
      <c r="B74" s="2" t="s">
        <v>111</v>
      </c>
      <c r="C74" s="2" t="s">
        <v>114</v>
      </c>
    </row>
    <row r="76" spans="1:3">
      <c r="A76" s="17" t="s">
        <v>115</v>
      </c>
    </row>
    <row r="78" spans="1:3" ht="16">
      <c r="A78" s="14" t="s">
        <v>116</v>
      </c>
    </row>
    <row r="79" spans="1:3" ht="26" customHeight="1">
      <c r="A79" s="15" t="s">
        <v>117</v>
      </c>
      <c r="B79" s="1" t="s">
        <v>118</v>
      </c>
    </row>
    <row r="80" spans="1:3" ht="75">
      <c r="A80" s="2" t="s">
        <v>119</v>
      </c>
      <c r="B80" s="2" t="s">
        <v>120</v>
      </c>
    </row>
    <row r="81" spans="1:2" ht="45">
      <c r="A81" s="2" t="s">
        <v>121</v>
      </c>
      <c r="B81" s="2" t="s">
        <v>122</v>
      </c>
    </row>
    <row r="82" spans="1:2" ht="60">
      <c r="A82" s="2" t="s">
        <v>123</v>
      </c>
      <c r="B82" s="2" t="s">
        <v>124</v>
      </c>
    </row>
    <row r="83" spans="1:2" ht="60">
      <c r="A83" s="2" t="s">
        <v>125</v>
      </c>
      <c r="B83" s="2" t="s">
        <v>126</v>
      </c>
    </row>
    <row r="84" spans="1:2" ht="45">
      <c r="A84" s="2" t="s">
        <v>127</v>
      </c>
      <c r="B84" s="2" t="s">
        <v>128</v>
      </c>
    </row>
    <row r="85" spans="1:2" ht="30">
      <c r="A85" s="2" t="s">
        <v>129</v>
      </c>
      <c r="B85" s="2" t="s">
        <v>130</v>
      </c>
    </row>
    <row r="87" spans="1:2">
      <c r="A87" s="17" t="s">
        <v>131</v>
      </c>
    </row>
    <row r="88" spans="1:2">
      <c r="A88" s="17" t="s">
        <v>132</v>
      </c>
    </row>
    <row r="89" spans="1:2">
      <c r="A89" s="17" t="s">
        <v>133</v>
      </c>
    </row>
  </sheetData>
  <mergeCells count="8">
    <mergeCell ref="A53:F53"/>
    <mergeCell ref="A24:F24"/>
    <mergeCell ref="A16:F16"/>
    <mergeCell ref="A11:F11"/>
    <mergeCell ref="A51:F51"/>
    <mergeCell ref="A13:F13"/>
    <mergeCell ref="A18:F18"/>
    <mergeCell ref="A21:F21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showGridLines="0" workbookViewId="0">
      <pane ySplit="3" topLeftCell="A4" activePane="bottomLeft" state="frozen"/>
      <selection pane="bottomLeft" activeCell="A4" sqref="A4:XFD4"/>
    </sheetView>
  </sheetViews>
  <sheetFormatPr baseColWidth="10" defaultColWidth="9" defaultRowHeight="14"/>
  <cols>
    <col min="1" max="1" width="20" style="18" customWidth="1"/>
    <col min="2" max="2" width="18" customWidth="1"/>
    <col min="3" max="3" width="16" customWidth="1"/>
    <col min="4" max="4" width="20" customWidth="1"/>
    <col min="5" max="7" width="24" customWidth="1"/>
    <col min="8" max="8" width="22" customWidth="1"/>
  </cols>
  <sheetData>
    <row r="1" spans="1:8" ht="19">
      <c r="A1" s="12" t="s">
        <v>0</v>
      </c>
    </row>
    <row r="2" spans="1:8">
      <c r="A2" s="13" t="s">
        <v>134</v>
      </c>
    </row>
    <row r="4" spans="1:8" ht="16">
      <c r="A4" s="14" t="s">
        <v>135</v>
      </c>
    </row>
    <row r="5" spans="1:8" ht="26" customHeight="1">
      <c r="A5" s="15" t="s">
        <v>136</v>
      </c>
      <c r="B5" s="1" t="s">
        <v>137</v>
      </c>
      <c r="C5" s="1" t="s">
        <v>138</v>
      </c>
      <c r="D5" s="1" t="s">
        <v>139</v>
      </c>
      <c r="E5" s="1" t="s">
        <v>140</v>
      </c>
      <c r="F5" s="1" t="s">
        <v>141</v>
      </c>
      <c r="G5" s="1" t="s">
        <v>142</v>
      </c>
      <c r="H5" s="1" t="s">
        <v>143</v>
      </c>
    </row>
    <row r="6" spans="1:8" ht="44" customHeight="1">
      <c r="A6" s="19"/>
      <c r="B6" s="3"/>
      <c r="C6" s="3"/>
      <c r="D6" s="3"/>
      <c r="E6" s="3"/>
      <c r="F6" s="3"/>
      <c r="G6" s="3"/>
      <c r="H6" s="3"/>
    </row>
    <row r="7" spans="1:8" ht="44" customHeight="1">
      <c r="A7" s="19"/>
      <c r="B7" s="3"/>
      <c r="C7" s="3"/>
      <c r="D7" s="3"/>
      <c r="E7" s="3"/>
      <c r="F7" s="3"/>
      <c r="G7" s="3"/>
      <c r="H7" s="3"/>
    </row>
    <row r="8" spans="1:8" ht="44" customHeight="1">
      <c r="A8" s="19"/>
      <c r="B8" s="3"/>
      <c r="C8" s="3"/>
      <c r="D8" s="3"/>
      <c r="E8" s="3"/>
      <c r="F8" s="3"/>
      <c r="G8" s="3"/>
      <c r="H8" s="3"/>
    </row>
    <row r="9" spans="1:8" ht="44" customHeight="1">
      <c r="A9" s="19"/>
      <c r="B9" s="3"/>
      <c r="C9" s="3"/>
      <c r="D9" s="3"/>
      <c r="E9" s="3"/>
      <c r="F9" s="3"/>
      <c r="G9" s="3"/>
      <c r="H9" s="3"/>
    </row>
    <row r="10" spans="1:8" ht="44" customHeight="1">
      <c r="A10" s="19"/>
      <c r="B10" s="3"/>
      <c r="C10" s="3"/>
      <c r="D10" s="3"/>
      <c r="E10" s="3"/>
      <c r="F10" s="3"/>
      <c r="G10" s="3"/>
      <c r="H10" s="3"/>
    </row>
    <row r="11" spans="1:8" ht="44" customHeight="1">
      <c r="A11" s="19"/>
      <c r="B11" s="3"/>
      <c r="C11" s="3"/>
      <c r="D11" s="3"/>
      <c r="E11" s="3"/>
      <c r="F11" s="3"/>
      <c r="G11" s="3"/>
      <c r="H11" s="3"/>
    </row>
    <row r="12" spans="1:8" ht="44" customHeight="1">
      <c r="A12" s="19"/>
      <c r="B12" s="3"/>
      <c r="C12" s="3"/>
      <c r="D12" s="3"/>
      <c r="E12" s="3"/>
      <c r="F12" s="3"/>
      <c r="G12" s="3"/>
      <c r="H12" s="3"/>
    </row>
    <row r="13" spans="1:8" ht="44" customHeight="1">
      <c r="A13" s="19"/>
      <c r="B13" s="3"/>
      <c r="C13" s="3"/>
      <c r="D13" s="3"/>
      <c r="E13" s="3"/>
      <c r="F13" s="3"/>
      <c r="G13" s="3"/>
      <c r="H13" s="3"/>
    </row>
    <row r="15" spans="1:8">
      <c r="A15" s="17" t="s">
        <v>144</v>
      </c>
    </row>
    <row r="17" spans="1:8" ht="16">
      <c r="A17" s="14" t="s">
        <v>145</v>
      </c>
    </row>
    <row r="18" spans="1:8" ht="26" customHeight="1">
      <c r="A18" s="15" t="s">
        <v>146</v>
      </c>
      <c r="B18" s="10" t="s">
        <v>147</v>
      </c>
      <c r="C18" s="8"/>
      <c r="D18" s="9"/>
      <c r="E18" s="10" t="s">
        <v>148</v>
      </c>
      <c r="F18" s="8"/>
      <c r="G18" s="8"/>
      <c r="H18" s="9"/>
    </row>
    <row r="19" spans="1:8" ht="44" customHeight="1">
      <c r="A19" s="16" t="s">
        <v>149</v>
      </c>
      <c r="B19" s="7" t="s">
        <v>150</v>
      </c>
      <c r="C19" s="8"/>
      <c r="D19" s="9"/>
      <c r="E19" s="11"/>
      <c r="F19" s="8"/>
      <c r="G19" s="8"/>
      <c r="H19" s="9"/>
    </row>
    <row r="20" spans="1:8" ht="44" customHeight="1">
      <c r="A20" s="16" t="s">
        <v>151</v>
      </c>
      <c r="B20" s="7" t="s">
        <v>152</v>
      </c>
      <c r="C20" s="8"/>
      <c r="D20" s="9"/>
      <c r="E20" s="11"/>
      <c r="F20" s="8"/>
      <c r="G20" s="8"/>
      <c r="H20" s="9"/>
    </row>
    <row r="21" spans="1:8" ht="44" customHeight="1">
      <c r="A21" s="16" t="s">
        <v>153</v>
      </c>
      <c r="B21" s="7" t="s">
        <v>154</v>
      </c>
      <c r="C21" s="8"/>
      <c r="D21" s="9"/>
      <c r="E21" s="11"/>
      <c r="F21" s="8"/>
      <c r="G21" s="8"/>
      <c r="H21" s="9"/>
    </row>
    <row r="23" spans="1:8">
      <c r="A23" s="17" t="s">
        <v>155</v>
      </c>
    </row>
    <row r="24" spans="1:8">
      <c r="A24" s="17" t="s">
        <v>156</v>
      </c>
    </row>
  </sheetData>
  <mergeCells count="8">
    <mergeCell ref="B19:D19"/>
    <mergeCell ref="E18:H18"/>
    <mergeCell ref="E20:H20"/>
    <mergeCell ref="E21:H21"/>
    <mergeCell ref="B18:D18"/>
    <mergeCell ref="B21:D21"/>
    <mergeCell ref="E19:H19"/>
    <mergeCell ref="B20:D20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0"/>
  <sheetViews>
    <sheetView showGridLines="0" workbookViewId="0">
      <pane ySplit="3" topLeftCell="A71" activePane="bottomLeft" state="frozen"/>
      <selection pane="bottomLeft" activeCell="A4" sqref="A4:XFD4"/>
    </sheetView>
  </sheetViews>
  <sheetFormatPr baseColWidth="10" defaultColWidth="9" defaultRowHeight="14"/>
  <cols>
    <col min="1" max="1" width="26" style="18" customWidth="1"/>
    <col min="2" max="2" width="32" customWidth="1"/>
    <col min="3" max="3" width="12" customWidth="1"/>
    <col min="4" max="4" width="46" customWidth="1"/>
    <col min="5" max="6" width="12" customWidth="1"/>
  </cols>
  <sheetData>
    <row r="1" spans="1:4" ht="19">
      <c r="A1" s="12" t="s">
        <v>0</v>
      </c>
    </row>
    <row r="2" spans="1:4">
      <c r="A2" s="13" t="s">
        <v>157</v>
      </c>
    </row>
    <row r="4" spans="1:4" ht="16">
      <c r="A4" s="14" t="s">
        <v>158</v>
      </c>
    </row>
    <row r="5" spans="1:4" ht="26" customHeight="1">
      <c r="A5" s="10" t="s">
        <v>159</v>
      </c>
      <c r="B5" s="9"/>
      <c r="C5" s="1" t="s">
        <v>160</v>
      </c>
      <c r="D5" s="1" t="s">
        <v>161</v>
      </c>
    </row>
    <row r="6" spans="1:4" ht="36" customHeight="1">
      <c r="A6" s="7" t="s">
        <v>162</v>
      </c>
      <c r="B6" s="9"/>
      <c r="C6" s="3"/>
      <c r="D6" s="2" t="s">
        <v>163</v>
      </c>
    </row>
    <row r="7" spans="1:4" ht="36" customHeight="1">
      <c r="A7" s="7" t="s">
        <v>164</v>
      </c>
      <c r="B7" s="9"/>
      <c r="C7" s="3"/>
      <c r="D7" s="2" t="s">
        <v>165</v>
      </c>
    </row>
    <row r="9" spans="1:4">
      <c r="A9" s="17" t="s">
        <v>166</v>
      </c>
    </row>
    <row r="11" spans="1:4" ht="16">
      <c r="A11" s="14" t="s">
        <v>167</v>
      </c>
    </row>
    <row r="12" spans="1:4" ht="26" customHeight="1">
      <c r="A12" s="10" t="s">
        <v>159</v>
      </c>
      <c r="B12" s="9"/>
      <c r="C12" s="1" t="s">
        <v>160</v>
      </c>
      <c r="D12" s="1" t="s">
        <v>161</v>
      </c>
    </row>
    <row r="13" spans="1:4" ht="36" customHeight="1">
      <c r="A13" s="7" t="s">
        <v>168</v>
      </c>
      <c r="B13" s="9"/>
      <c r="C13" s="3"/>
      <c r="D13" s="2" t="s">
        <v>169</v>
      </c>
    </row>
    <row r="14" spans="1:4" ht="36" customHeight="1">
      <c r="A14" s="7" t="s">
        <v>170</v>
      </c>
      <c r="B14" s="9"/>
      <c r="C14" s="3"/>
      <c r="D14" s="2" t="s">
        <v>171</v>
      </c>
    </row>
    <row r="15" spans="1:4" ht="36" customHeight="1">
      <c r="A15" s="7" t="s">
        <v>172</v>
      </c>
      <c r="B15" s="9"/>
      <c r="C15" s="3"/>
      <c r="D15" s="2" t="s">
        <v>173</v>
      </c>
    </row>
    <row r="16" spans="1:4" ht="36" customHeight="1">
      <c r="A16" s="7" t="s">
        <v>174</v>
      </c>
      <c r="B16" s="9"/>
      <c r="C16" s="3"/>
      <c r="D16" s="2" t="s">
        <v>175</v>
      </c>
    </row>
    <row r="17" spans="1:4" ht="36" customHeight="1">
      <c r="A17" s="7" t="s">
        <v>176</v>
      </c>
      <c r="B17" s="9"/>
      <c r="C17" s="3"/>
      <c r="D17" s="2" t="s">
        <v>177</v>
      </c>
    </row>
    <row r="18" spans="1:4" ht="36" customHeight="1">
      <c r="A18" s="7" t="s">
        <v>178</v>
      </c>
      <c r="B18" s="9"/>
      <c r="C18" s="3"/>
      <c r="D18" s="2" t="s">
        <v>179</v>
      </c>
    </row>
    <row r="19" spans="1:4" ht="36" customHeight="1">
      <c r="A19" s="7" t="s">
        <v>180</v>
      </c>
      <c r="B19" s="9"/>
      <c r="C19" s="3"/>
      <c r="D19" s="2" t="s">
        <v>181</v>
      </c>
    </row>
    <row r="20" spans="1:4" ht="36" customHeight="1">
      <c r="A20" s="7" t="s">
        <v>182</v>
      </c>
      <c r="B20" s="9"/>
      <c r="C20" s="3"/>
      <c r="D20" s="2" t="s">
        <v>183</v>
      </c>
    </row>
    <row r="21" spans="1:4" ht="36" customHeight="1">
      <c r="A21" s="7" t="s">
        <v>184</v>
      </c>
      <c r="B21" s="9"/>
      <c r="C21" s="3"/>
      <c r="D21" s="2" t="s">
        <v>185</v>
      </c>
    </row>
    <row r="22" spans="1:4" ht="36" customHeight="1">
      <c r="A22" s="7" t="s">
        <v>186</v>
      </c>
      <c r="B22" s="9"/>
      <c r="C22" s="3"/>
      <c r="D22" s="2" t="s">
        <v>187</v>
      </c>
    </row>
    <row r="23" spans="1:4" ht="36" customHeight="1">
      <c r="A23" s="7" t="s">
        <v>188</v>
      </c>
      <c r="B23" s="9"/>
      <c r="C23" s="3"/>
      <c r="D23" s="2" t="s">
        <v>189</v>
      </c>
    </row>
    <row r="24" spans="1:4" ht="36" customHeight="1">
      <c r="A24" s="7" t="s">
        <v>190</v>
      </c>
      <c r="B24" s="9"/>
      <c r="C24" s="3"/>
      <c r="D24" s="2" t="s">
        <v>191</v>
      </c>
    </row>
    <row r="25" spans="1:4" ht="36" customHeight="1">
      <c r="A25" s="7" t="s">
        <v>192</v>
      </c>
      <c r="B25" s="9"/>
      <c r="C25" s="3"/>
      <c r="D25" s="2" t="s">
        <v>193</v>
      </c>
    </row>
    <row r="26" spans="1:4" ht="36" customHeight="1">
      <c r="A26" s="7" t="s">
        <v>194</v>
      </c>
      <c r="B26" s="9"/>
      <c r="C26" s="3"/>
      <c r="D26" s="2" t="s">
        <v>195</v>
      </c>
    </row>
    <row r="27" spans="1:4" ht="36" customHeight="1">
      <c r="A27" s="7" t="s">
        <v>196</v>
      </c>
      <c r="B27" s="9"/>
      <c r="C27" s="3"/>
      <c r="D27" s="2" t="s">
        <v>197</v>
      </c>
    </row>
    <row r="29" spans="1:4">
      <c r="A29" s="17" t="s">
        <v>198</v>
      </c>
    </row>
    <row r="31" spans="1:4" ht="16">
      <c r="A31" s="14" t="s">
        <v>199</v>
      </c>
    </row>
    <row r="32" spans="1:4" ht="26" customHeight="1">
      <c r="A32" s="10" t="s">
        <v>159</v>
      </c>
      <c r="B32" s="9"/>
      <c r="C32" s="1" t="s">
        <v>160</v>
      </c>
      <c r="D32" s="1" t="s">
        <v>161</v>
      </c>
    </row>
    <row r="33" spans="1:4" ht="36" customHeight="1">
      <c r="A33" s="7" t="s">
        <v>200</v>
      </c>
      <c r="B33" s="9"/>
      <c r="C33" s="3"/>
      <c r="D33" s="2" t="s">
        <v>201</v>
      </c>
    </row>
    <row r="34" spans="1:4" ht="36" customHeight="1">
      <c r="A34" s="7" t="s">
        <v>202</v>
      </c>
      <c r="B34" s="9"/>
      <c r="C34" s="3"/>
      <c r="D34" s="2" t="s">
        <v>203</v>
      </c>
    </row>
    <row r="35" spans="1:4" ht="36" customHeight="1">
      <c r="A35" s="7" t="s">
        <v>204</v>
      </c>
      <c r="B35" s="9"/>
      <c r="C35" s="3"/>
      <c r="D35" s="2" t="s">
        <v>205</v>
      </c>
    </row>
    <row r="36" spans="1:4" ht="36" customHeight="1">
      <c r="A36" s="7" t="s">
        <v>206</v>
      </c>
      <c r="B36" s="9"/>
      <c r="C36" s="3"/>
      <c r="D36" s="2" t="s">
        <v>207</v>
      </c>
    </row>
    <row r="38" spans="1:4" ht="16">
      <c r="A38" s="14" t="s">
        <v>208</v>
      </c>
    </row>
    <row r="39" spans="1:4" ht="26" customHeight="1">
      <c r="A39" s="10" t="s">
        <v>159</v>
      </c>
      <c r="B39" s="9"/>
      <c r="C39" s="1" t="s">
        <v>160</v>
      </c>
      <c r="D39" s="1" t="s">
        <v>161</v>
      </c>
    </row>
    <row r="40" spans="1:4" ht="36" customHeight="1">
      <c r="A40" s="7" t="s">
        <v>209</v>
      </c>
      <c r="B40" s="9"/>
      <c r="C40" s="3"/>
      <c r="D40" s="2" t="s">
        <v>210</v>
      </c>
    </row>
    <row r="41" spans="1:4" ht="36" customHeight="1">
      <c r="A41" s="7" t="s">
        <v>211</v>
      </c>
      <c r="B41" s="9"/>
      <c r="C41" s="3"/>
      <c r="D41" s="2" t="s">
        <v>212</v>
      </c>
    </row>
    <row r="42" spans="1:4" ht="36" customHeight="1">
      <c r="A42" s="7" t="s">
        <v>213</v>
      </c>
      <c r="B42" s="9"/>
      <c r="C42" s="3"/>
      <c r="D42" s="2" t="s">
        <v>214</v>
      </c>
    </row>
    <row r="43" spans="1:4" ht="36" customHeight="1">
      <c r="A43" s="7" t="s">
        <v>215</v>
      </c>
      <c r="B43" s="9"/>
      <c r="C43" s="3"/>
      <c r="D43" s="2" t="s">
        <v>216</v>
      </c>
    </row>
    <row r="44" spans="1:4" ht="36" customHeight="1">
      <c r="A44" s="7" t="s">
        <v>217</v>
      </c>
      <c r="B44" s="9"/>
      <c r="C44" s="3"/>
      <c r="D44" s="2" t="s">
        <v>218</v>
      </c>
    </row>
    <row r="46" spans="1:4">
      <c r="A46" s="17" t="s">
        <v>219</v>
      </c>
    </row>
    <row r="48" spans="1:4" ht="16">
      <c r="A48" s="14" t="s">
        <v>220</v>
      </c>
    </row>
    <row r="49" spans="1:4" ht="26" customHeight="1">
      <c r="A49" s="10" t="s">
        <v>159</v>
      </c>
      <c r="B49" s="9"/>
      <c r="C49" s="1" t="s">
        <v>160</v>
      </c>
      <c r="D49" s="1" t="s">
        <v>161</v>
      </c>
    </row>
    <row r="50" spans="1:4" ht="36" customHeight="1">
      <c r="A50" s="7" t="s">
        <v>221</v>
      </c>
      <c r="B50" s="9"/>
      <c r="C50" s="3"/>
      <c r="D50" s="2" t="s">
        <v>222</v>
      </c>
    </row>
    <row r="51" spans="1:4" ht="36" customHeight="1">
      <c r="A51" s="7" t="s">
        <v>223</v>
      </c>
      <c r="B51" s="9"/>
      <c r="C51" s="3"/>
      <c r="D51" s="2" t="s">
        <v>224</v>
      </c>
    </row>
    <row r="52" spans="1:4" ht="36" customHeight="1">
      <c r="A52" s="7" t="s">
        <v>225</v>
      </c>
      <c r="B52" s="9"/>
      <c r="C52" s="3"/>
      <c r="D52" s="2" t="s">
        <v>226</v>
      </c>
    </row>
    <row r="53" spans="1:4" ht="36" customHeight="1">
      <c r="A53" s="7" t="s">
        <v>227</v>
      </c>
      <c r="B53" s="9"/>
      <c r="C53" s="3"/>
      <c r="D53" s="2" t="s">
        <v>228</v>
      </c>
    </row>
    <row r="54" spans="1:4" ht="36" customHeight="1">
      <c r="A54" s="7" t="s">
        <v>229</v>
      </c>
      <c r="B54" s="9"/>
      <c r="C54" s="3"/>
      <c r="D54" s="2" t="s">
        <v>230</v>
      </c>
    </row>
    <row r="55" spans="1:4" ht="36" customHeight="1">
      <c r="A55" s="7" t="s">
        <v>231</v>
      </c>
      <c r="B55" s="9"/>
      <c r="C55" s="3"/>
      <c r="D55" s="2" t="s">
        <v>232</v>
      </c>
    </row>
    <row r="57" spans="1:4" ht="16">
      <c r="A57" s="14" t="s">
        <v>233</v>
      </c>
    </row>
    <row r="58" spans="1:4" ht="26" customHeight="1">
      <c r="A58" s="10" t="s">
        <v>159</v>
      </c>
      <c r="B58" s="9"/>
      <c r="C58" s="1" t="s">
        <v>160</v>
      </c>
      <c r="D58" s="1" t="s">
        <v>161</v>
      </c>
    </row>
    <row r="59" spans="1:4" ht="36" customHeight="1">
      <c r="A59" s="7" t="s">
        <v>234</v>
      </c>
      <c r="B59" s="9"/>
      <c r="C59" s="3"/>
      <c r="D59" s="2" t="s">
        <v>235</v>
      </c>
    </row>
    <row r="60" spans="1:4" ht="36" customHeight="1">
      <c r="A60" s="7" t="s">
        <v>236</v>
      </c>
      <c r="B60" s="9"/>
      <c r="C60" s="3"/>
      <c r="D60" s="2" t="s">
        <v>237</v>
      </c>
    </row>
    <row r="61" spans="1:4" ht="36" customHeight="1">
      <c r="A61" s="7" t="s">
        <v>238</v>
      </c>
      <c r="B61" s="9"/>
      <c r="C61" s="3"/>
      <c r="D61" s="2" t="s">
        <v>239</v>
      </c>
    </row>
    <row r="62" spans="1:4" ht="36" customHeight="1">
      <c r="A62" s="7" t="s">
        <v>240</v>
      </c>
      <c r="B62" s="9"/>
      <c r="C62" s="3"/>
      <c r="D62" s="2" t="s">
        <v>241</v>
      </c>
    </row>
    <row r="63" spans="1:4" ht="36" customHeight="1">
      <c r="A63" s="7" t="s">
        <v>242</v>
      </c>
      <c r="B63" s="9"/>
      <c r="C63" s="3"/>
      <c r="D63" s="2" t="s">
        <v>243</v>
      </c>
    </row>
    <row r="64" spans="1:4" ht="36" customHeight="1">
      <c r="A64" s="7" t="s">
        <v>244</v>
      </c>
      <c r="B64" s="9"/>
      <c r="C64" s="3"/>
      <c r="D64" s="2" t="s">
        <v>245</v>
      </c>
    </row>
    <row r="65" spans="1:4" ht="36" customHeight="1">
      <c r="A65" s="7" t="s">
        <v>246</v>
      </c>
      <c r="B65" s="9"/>
      <c r="C65" s="3"/>
      <c r="D65" s="2" t="s">
        <v>247</v>
      </c>
    </row>
    <row r="66" spans="1:4" ht="36" customHeight="1">
      <c r="A66" s="7" t="s">
        <v>248</v>
      </c>
      <c r="B66" s="9"/>
      <c r="C66" s="3"/>
      <c r="D66" s="2" t="s">
        <v>249</v>
      </c>
    </row>
    <row r="67" spans="1:4" ht="36" customHeight="1">
      <c r="A67" s="7" t="s">
        <v>250</v>
      </c>
      <c r="B67" s="9"/>
      <c r="C67" s="3"/>
      <c r="D67" s="2" t="s">
        <v>251</v>
      </c>
    </row>
    <row r="69" spans="1:4" ht="16">
      <c r="A69" s="14" t="s">
        <v>252</v>
      </c>
    </row>
    <row r="70" spans="1:4" ht="26" customHeight="1">
      <c r="A70" s="10" t="s">
        <v>159</v>
      </c>
      <c r="B70" s="9"/>
      <c r="C70" s="1" t="s">
        <v>160</v>
      </c>
      <c r="D70" s="1" t="s">
        <v>161</v>
      </c>
    </row>
    <row r="71" spans="1:4" ht="36" customHeight="1">
      <c r="A71" s="7" t="s">
        <v>253</v>
      </c>
      <c r="B71" s="9"/>
      <c r="C71" s="3"/>
      <c r="D71" s="2" t="s">
        <v>254</v>
      </c>
    </row>
    <row r="72" spans="1:4" ht="36" customHeight="1">
      <c r="A72" s="7" t="s">
        <v>255</v>
      </c>
      <c r="B72" s="9"/>
      <c r="C72" s="3"/>
      <c r="D72" s="2" t="s">
        <v>256</v>
      </c>
    </row>
    <row r="73" spans="1:4" ht="36" customHeight="1">
      <c r="A73" s="7" t="s">
        <v>257</v>
      </c>
      <c r="B73" s="9"/>
      <c r="C73" s="3"/>
      <c r="D73" s="2" t="s">
        <v>258</v>
      </c>
    </row>
    <row r="74" spans="1:4" ht="36" customHeight="1">
      <c r="A74" s="7" t="s">
        <v>259</v>
      </c>
      <c r="B74" s="9"/>
      <c r="C74" s="3"/>
      <c r="D74" s="2" t="s">
        <v>260</v>
      </c>
    </row>
    <row r="75" spans="1:4" ht="36" customHeight="1">
      <c r="A75" s="7" t="s">
        <v>261</v>
      </c>
      <c r="B75" s="9"/>
      <c r="C75" s="3"/>
      <c r="D75" s="2" t="s">
        <v>262</v>
      </c>
    </row>
    <row r="76" spans="1:4" ht="36" customHeight="1">
      <c r="A76" s="7" t="s">
        <v>263</v>
      </c>
      <c r="B76" s="9"/>
      <c r="C76" s="3"/>
      <c r="D76" s="2" t="s">
        <v>264</v>
      </c>
    </row>
    <row r="78" spans="1:4">
      <c r="A78" s="17" t="s">
        <v>265</v>
      </c>
    </row>
    <row r="80" spans="1:4">
      <c r="A80" s="17" t="s">
        <v>266</v>
      </c>
    </row>
  </sheetData>
  <mergeCells count="54">
    <mergeCell ref="A76:B76"/>
    <mergeCell ref="A33:B33"/>
    <mergeCell ref="A71:B71"/>
    <mergeCell ref="A5:B5"/>
    <mergeCell ref="A42:B42"/>
    <mergeCell ref="A32:B32"/>
    <mergeCell ref="A14:B14"/>
    <mergeCell ref="A23:B23"/>
    <mergeCell ref="A17:B17"/>
    <mergeCell ref="A22:B22"/>
    <mergeCell ref="A53:B53"/>
    <mergeCell ref="A35:B35"/>
    <mergeCell ref="A62:B62"/>
    <mergeCell ref="A20:B20"/>
    <mergeCell ref="A72:B72"/>
    <mergeCell ref="A52:B52"/>
    <mergeCell ref="A75:B75"/>
    <mergeCell ref="A66:B66"/>
    <mergeCell ref="A74:B74"/>
    <mergeCell ref="A18:B18"/>
    <mergeCell ref="A27:B27"/>
    <mergeCell ref="A55:B55"/>
    <mergeCell ref="A50:B50"/>
    <mergeCell ref="A26:B26"/>
    <mergeCell ref="A21:B21"/>
    <mergeCell ref="A43:B43"/>
    <mergeCell ref="A19:B19"/>
    <mergeCell ref="A63:B63"/>
    <mergeCell ref="A44:B44"/>
    <mergeCell ref="A40:B40"/>
    <mergeCell ref="A67:B67"/>
    <mergeCell ref="A58:B58"/>
    <mergeCell ref="A6:B6"/>
    <mergeCell ref="A16:B16"/>
    <mergeCell ref="A54:B54"/>
    <mergeCell ref="A7:B7"/>
    <mergeCell ref="A25:B25"/>
    <mergeCell ref="A41:B41"/>
    <mergeCell ref="A12:B12"/>
    <mergeCell ref="A13:B13"/>
    <mergeCell ref="A39:B39"/>
    <mergeCell ref="A34:B34"/>
    <mergeCell ref="A73:B73"/>
    <mergeCell ref="A49:B49"/>
    <mergeCell ref="A51:B51"/>
    <mergeCell ref="A36:B36"/>
    <mergeCell ref="A70:B70"/>
    <mergeCell ref="A61:B61"/>
    <mergeCell ref="A65:B65"/>
    <mergeCell ref="A24:B24"/>
    <mergeCell ref="A15:B15"/>
    <mergeCell ref="A59:B59"/>
    <mergeCell ref="A64:B64"/>
    <mergeCell ref="A60:B60"/>
  </mergeCells>
  <phoneticPr fontId="8" type="noConversion"/>
  <dataValidations count="1">
    <dataValidation type="list" allowBlank="1" sqref="C6:C7 C71:C76 C59:C67 C50:C55 C40:C44 C33:C36 C13:C27" xr:uid="{00000000-0002-0000-0200-000000000000}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showGridLines="0" tabSelected="1" workbookViewId="0">
      <pane ySplit="3" topLeftCell="A8" activePane="bottomLeft" state="frozen"/>
      <selection pane="bottomLeft" activeCell="D27" sqref="D27"/>
    </sheetView>
  </sheetViews>
  <sheetFormatPr baseColWidth="10" defaultColWidth="9" defaultRowHeight="14"/>
  <cols>
    <col min="1" max="1" width="26" style="18" customWidth="1"/>
    <col min="2" max="2" width="12" customWidth="1"/>
    <col min="3" max="3" width="34" customWidth="1"/>
    <col min="4" max="4" width="42" customWidth="1"/>
    <col min="5" max="6" width="12" customWidth="1"/>
  </cols>
  <sheetData>
    <row r="1" spans="1:4" ht="19">
      <c r="A1" s="12" t="s">
        <v>0</v>
      </c>
    </row>
    <row r="2" spans="1:4">
      <c r="A2" s="13" t="s">
        <v>267</v>
      </c>
    </row>
    <row r="4" spans="1:4" ht="16">
      <c r="A4" s="14" t="s">
        <v>268</v>
      </c>
    </row>
    <row r="5" spans="1:4" ht="26" customHeight="1">
      <c r="A5" s="15" t="s">
        <v>43</v>
      </c>
      <c r="B5" s="1" t="s">
        <v>269</v>
      </c>
      <c r="C5" s="1" t="s">
        <v>270</v>
      </c>
      <c r="D5" s="1" t="s">
        <v>271</v>
      </c>
    </row>
    <row r="6" spans="1:4" ht="34" customHeight="1">
      <c r="A6" s="16" t="s">
        <v>46</v>
      </c>
      <c r="B6" s="2" t="str">
        <f>COUNTIF(檢核表!C6:C7,"✓")&amp;" / 2"</f>
        <v>0 / 2</v>
      </c>
      <c r="C6" s="2" t="str">
        <f>IF(COUNTIF(檢核表!C6:C7,"✓")=0,"尚未開始",REPT("█",ROUND(COUNTIF(檢核表!C6:C7,"✓")/2*16,0)))</f>
        <v>尚未開始</v>
      </c>
      <c r="D6" s="2" t="s">
        <v>48</v>
      </c>
    </row>
    <row r="7" spans="1:4" ht="34" customHeight="1">
      <c r="A7" s="16" t="s">
        <v>49</v>
      </c>
      <c r="B7" s="2" t="str">
        <f>COUNTIF(檢核表!C13:C27,"✓")&amp;" / 15"</f>
        <v>0 / 15</v>
      </c>
      <c r="C7" s="2" t="str">
        <f>IF(COUNTIF(檢核表!C13:C27,"✓")=0,"尚未開始",REPT("█",ROUND(COUNTIF(檢核表!C13:C27,"✓")/15*16,0)))</f>
        <v>尚未開始</v>
      </c>
      <c r="D7" s="2" t="s">
        <v>51</v>
      </c>
    </row>
    <row r="8" spans="1:4" ht="34" customHeight="1">
      <c r="A8" s="16" t="s">
        <v>52</v>
      </c>
      <c r="B8" s="2" t="str">
        <f>COUNTIF(檢核表!C33:C36,"✓")&amp;" / 4"</f>
        <v>0 / 4</v>
      </c>
      <c r="C8" s="2" t="str">
        <f>IF(COUNTIF(檢核表!C33:C36,"✓")=0,"尚未開始",REPT("█",ROUND(COUNTIF(檢核表!C33:C36,"✓")/4*16,0)))</f>
        <v>尚未開始</v>
      </c>
      <c r="D8" s="2" t="s">
        <v>54</v>
      </c>
    </row>
    <row r="9" spans="1:4" ht="34" customHeight="1">
      <c r="A9" s="16" t="s">
        <v>55</v>
      </c>
      <c r="B9" s="2" t="str">
        <f>COUNTIF(檢核表!C40:C44,"✓")&amp;" / 5"</f>
        <v>0 / 5</v>
      </c>
      <c r="C9" s="2" t="str">
        <f>IF(COUNTIF(檢核表!C40:C44,"✓")=0,"尚未開始",REPT("█",ROUND(COUNTIF(檢核表!C40:C44,"✓")/5*16,0)))</f>
        <v>尚未開始</v>
      </c>
      <c r="D9" s="2" t="s">
        <v>57</v>
      </c>
    </row>
    <row r="10" spans="1:4" ht="34" customHeight="1">
      <c r="A10" s="16" t="s">
        <v>58</v>
      </c>
      <c r="B10" s="2" t="str">
        <f>COUNTIF(檢核表!C50:C55,"✓")&amp;" / 6"</f>
        <v>0 / 6</v>
      </c>
      <c r="C10" s="2" t="str">
        <f>IF(COUNTIF(檢核表!C50:C55,"✓")=0,"尚未開始",REPT("█",ROUND(COUNTIF(檢核表!C50:C55,"✓")/6*16,0)))</f>
        <v>尚未開始</v>
      </c>
      <c r="D10" s="2" t="s">
        <v>60</v>
      </c>
    </row>
    <row r="11" spans="1:4" ht="34" customHeight="1">
      <c r="A11" s="16" t="s">
        <v>61</v>
      </c>
      <c r="B11" s="2" t="str">
        <f>COUNTIF(檢核表!C59:C67,"✓")&amp;" / 9"</f>
        <v>0 / 9</v>
      </c>
      <c r="C11" s="2" t="str">
        <f>IF(COUNTIF(檢核表!C59:C67,"✓")=0,"尚未開始",REPT("█",ROUND(COUNTIF(檢核表!C59:C67,"✓")/9*16,0)))</f>
        <v>尚未開始</v>
      </c>
      <c r="D11" s="2" t="s">
        <v>63</v>
      </c>
    </row>
    <row r="12" spans="1:4" ht="34" customHeight="1">
      <c r="A12" s="16" t="s">
        <v>64</v>
      </c>
      <c r="B12" s="2" t="str">
        <f>COUNTIF(檢核表!C71:C76,"✓")&amp;" / 6"</f>
        <v>0 / 6</v>
      </c>
      <c r="C12" s="2" t="str">
        <f>IF(COUNTIF(檢核表!C71:C76,"✓")=0,"尚未開始",REPT("█",ROUND(COUNTIF(檢核表!C71:C76,"✓")/6*16,0)))</f>
        <v>尚未開始</v>
      </c>
      <c r="D12" s="2" t="s">
        <v>65</v>
      </c>
    </row>
    <row r="13" spans="1:4" ht="34" customHeight="1">
      <c r="A13" s="16" t="s">
        <v>272</v>
      </c>
      <c r="B13" s="2" t="str">
        <f>(COUNTIF(檢核表!C6:C7,"✓")+COUNTIF(檢核表!C13:C27,"✓")+COUNTIF(檢核表!C33:C36,"✓")+COUNTIF(檢核表!C40:C44,"✓")+COUNTIF(檢核表!C50:C55,"✓")+COUNTIF(檢核表!C59:C67,"✓")+COUNTIF(檢核表!C71:C76,"✓"))&amp;" / 47"</f>
        <v>0 / 47</v>
      </c>
      <c r="C13" s="2" t="str">
        <f>IF((COUNTIF(檢核表!C6:C7,"✓")+COUNTIF(檢核表!C13:C27,"✓")+COUNTIF(檢核表!C33:C36,"✓")+COUNTIF(檢核表!C40:C44,"✓")+COUNTIF(檢核表!C50:C55,"✓")+COUNTIF(檢核表!C59:C67,"✓")+COUNTIF(檢核表!C71:C76,"✓"))=0,"尚未開始",REPT("█",ROUND((COUNTIF(檢核表!C6:C7,"✓")+COUNTIF(檢核表!C13:C27,"✓")+COUNTIF(檢核表!C33:C36,"✓")+COUNTIF(檢核表!C40:C44,"✓")+COUNTIF(檢核表!C50:C55,"✓")+COUNTIF(檢核表!C59:C67,"✓")+COUNTIF(檢核表!C71:C76,"✓"))/47*16,0)))</f>
        <v>尚未開始</v>
      </c>
      <c r="D13" s="2" t="s">
        <v>273</v>
      </c>
    </row>
    <row r="15" spans="1:4">
      <c r="A15" s="17" t="s">
        <v>274</v>
      </c>
    </row>
    <row r="17" spans="1:4" ht="16">
      <c r="A17" s="14" t="s">
        <v>275</v>
      </c>
    </row>
    <row r="18" spans="1:4" ht="26" customHeight="1">
      <c r="A18" s="15" t="s">
        <v>276</v>
      </c>
      <c r="B18" s="1" t="s">
        <v>277</v>
      </c>
      <c r="C18" s="10" t="s">
        <v>278</v>
      </c>
      <c r="D18" s="9"/>
    </row>
    <row r="19" spans="1:4" ht="44" customHeight="1">
      <c r="A19" s="20">
        <f>(COUNTIF(檢核表!C6:C7,"✓")+COUNTIF(檢核表!C13:C27,"✓")+COUNTIF(檢核表!C33:C36,"✓")+COUNTIF(檢核表!C40:C44,"✓")+COUNTIF(檢核表!C50:C55,"✓")+COUNTIF(檢核表!C59:C67,"✓")+COUNTIF(檢核表!C71:C76,"✓"))/47</f>
        <v>0</v>
      </c>
      <c r="B19" s="2">
        <f>47-(COUNTIF(檢核表!C6:C7,"✓")+COUNTIF(檢核表!C13:C27,"✓")+COUNTIF(檢核表!C33:C36,"✓")+COUNTIF(檢核表!C40:C44,"✓")+COUNTIF(檢核表!C50:C55,"✓")+COUNTIF(檢核表!C59:C67,"✓")+COUNTIF(檢核表!C71:C76,"✓"))</f>
        <v>47</v>
      </c>
      <c r="C19" s="7" t="s">
        <v>279</v>
      </c>
      <c r="D19" s="9"/>
    </row>
    <row r="21" spans="1:4">
      <c r="A21" s="17" t="s">
        <v>280</v>
      </c>
    </row>
    <row r="23" spans="1:4">
      <c r="A23" s="17" t="s">
        <v>131</v>
      </c>
    </row>
    <row r="24" spans="1:4">
      <c r="A24" s="17" t="s">
        <v>133</v>
      </c>
    </row>
  </sheetData>
  <mergeCells count="2">
    <mergeCell ref="C19:D19"/>
    <mergeCell ref="C18:D18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先讀這裡</vt:lpstr>
      <vt:lpstr>經驗盤點</vt:lpstr>
      <vt:lpstr>檢核表</vt:lpstr>
      <vt:lpstr>我到哪了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CaiLingWang</cp:lastModifiedBy>
  <dcterms:created xsi:type="dcterms:W3CDTF">2026-09-05T06:11:35Z</dcterms:created>
  <dcterms:modified xsi:type="dcterms:W3CDTF">2026-09-05T06:24:05Z</dcterms:modified>
</cp:coreProperties>
</file>