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cailingwang/Desktop/TBD/知識庫轉工具模板/batch4-0905/01-cl-revised/"/>
    </mc:Choice>
  </mc:AlternateContent>
  <xr:revisionPtr revIDLastSave="0" documentId="13_ncr:1_{2B377452-1B73-6344-8392-38F71492F094}" xr6:coauthVersionLast="47" xr6:coauthVersionMax="47" xr10:uidLastSave="{00000000-0000-0000-0000-000000000000}"/>
  <bookViews>
    <workbookView xWindow="0" yWindow="660" windowWidth="29400" windowHeight="16880" activeTab="3" xr2:uid="{00000000-000D-0000-FFFF-FFFF00000000}"/>
  </bookViews>
  <sheets>
    <sheet name="先讀這裡" sheetId="1" r:id="rId1"/>
    <sheet name="素材盤點" sheetId="2" r:id="rId2"/>
    <sheet name="檢核表" sheetId="3" r:id="rId3"/>
    <sheet name="我到哪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4" l="1"/>
  <c r="A19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</calcChain>
</file>

<file path=xl/sharedStrings.xml><?xml version="1.0" encoding="utf-8"?>
<sst xmlns="http://schemas.openxmlformats.org/spreadsheetml/2006/main" count="275" uniqueCount="233">
  <si>
    <t>理工　備審檢核表</t>
  </si>
  <si>
    <t>先讀這頁，大約三分鐘。這份工具有四個分頁，主體是打勾。</t>
  </si>
  <si>
    <t>這份表是什麼、不是什麼</t>
  </si>
  <si>
    <t>它是</t>
  </si>
  <si>
    <t>它不是</t>
  </si>
  <si>
    <t>一面鏡子。照出你的備審現在到哪了、還有哪些沒做。</t>
  </si>
  <si>
    <t>寫作工作台。素材盤點那頁只是快速列一次，完整文字版在另外幾份表。</t>
  </si>
  <si>
    <t>一次十五到二十分鐘就做得完的自我盤點。</t>
  </si>
  <si>
    <t>寫作指導。這裡不教你怎麼寫，只告訴你哪裡還沒寫。</t>
  </si>
  <si>
    <t>可以重複用的。每隔幾週回來打一次，看得到自己補了什麼。</t>
  </si>
  <si>
    <t>一次性的送件清單。全部打完勾不是終點，是可以送件的起點。</t>
  </si>
  <si>
    <t>這個類群的備審在驗證什麼</t>
  </si>
  <si>
    <t>在團隊成果中切出你的個人貢獻，展現研究潛力與專業軌跡。</t>
  </si>
  <si>
    <t>理工的專題幾乎都是團隊做的，所以「我們做了什麼」寫再多，教授也讀不出你會什麼。整份備審真正在回答的問題是：這段裡面，哪一塊是你？你為什麼那樣決定？</t>
  </si>
  <si>
    <t>另一件事是研究潛力不等於成果高度。一個結果普通但你能完整說明技術決策、瓶頸與修正過程的專題，比一個看起來厲害卻說不出細節的專題更有說服力。</t>
  </si>
  <si>
    <t>瓶頸與除錯是亮點，不是黑歷史</t>
  </si>
  <si>
    <t>專題寫成順利的流水帳，是這個類群最可惜的寫法。教授要看的正是你被壓縮掉的那一段：卡在哪、你怎麼判斷問題來源、做了哪些調整、結果如何。不理想的數據也一樣，說明原因與修正方式，比藏起來安全得多。</t>
  </si>
  <si>
    <t>什麼時候用，可以用幾次</t>
  </si>
  <si>
    <t>第一次：大三下到大四上，研究計畫書有初步方向的時候。那時候打出來會有一半是空的，那正是它的用途，它會告訴你接下來幾個月要補什麼。之後每隔三到四週回來打一次，送件前再打最後一次。</t>
  </si>
  <si>
    <t>四個分頁的分工</t>
  </si>
  <si>
    <t>分頁</t>
  </si>
  <si>
    <t>做什麼</t>
  </si>
  <si>
    <t>先讀這裡</t>
  </si>
  <si>
    <t>你正在讀的這頁。判準、怎麼打勾、結果怎麼看、卡關怎麼辦。</t>
  </si>
  <si>
    <t>素材盤點</t>
  </si>
  <si>
    <t>唯一要寫字的地方，而且只寫關鍵字。六個問題把手上的材料攤開。</t>
  </si>
  <si>
    <t>檢核表</t>
  </si>
  <si>
    <t>七區共 33 項，逐項打勾。每一項旁邊都寫好了沒打勾的話下一步做什麼。</t>
  </si>
  <si>
    <t>我到哪了</t>
  </si>
  <si>
    <t>打完之後看這頁。七區完成度與還沒打勾的數量。</t>
  </si>
  <si>
    <t>四個步驟</t>
  </si>
  <si>
    <t>步驟</t>
  </si>
  <si>
    <t>第 1 步</t>
  </si>
  <si>
    <t>切到「素材盤點」分頁，六個問題各寫幾個關鍵字。這是後面打勾的依據。</t>
  </si>
  <si>
    <t>第 2 步</t>
  </si>
  <si>
    <t>切到「檢核表」分頁，七區從上往下打。不確定的先留白。</t>
  </si>
  <si>
    <t>第 3 步</t>
  </si>
  <si>
    <t>切到「我到哪了」分頁，看哪一區最短。</t>
  </si>
  <si>
    <t>第 4 步</t>
  </si>
  <si>
    <t>回頭看沒打勾的項目，「下一步」欄告訴你要去哪一份文件補什麼。</t>
  </si>
  <si>
    <t>七個區塊各在檢查什麼</t>
  </si>
  <si>
    <t>區塊</t>
  </si>
  <si>
    <t>幾項</t>
  </si>
  <si>
    <t>在檢查什麼</t>
  </si>
  <si>
    <t>CV</t>
  </si>
  <si>
    <t>每段經歷有沒有切出個人貢獻與具體數字。</t>
  </si>
  <si>
    <t>自傳</t>
  </si>
  <si>
    <t>研究興趣的形成軌跡，有沒有對應到可查證的節點。</t>
  </si>
  <si>
    <t>專題成果</t>
  </si>
  <si>
    <t>圖表、瓶頸與除錯過程有沒有寫出來。</t>
  </si>
  <si>
    <t>整體一致性</t>
  </si>
  <si>
    <t>備審、研究計畫與目標實驗室三者對不對得起來。</t>
  </si>
  <si>
    <t>每段經歷該寫出的五件事</t>
  </si>
  <si>
    <t>每一段經歷是不是五件事都寫出來了。</t>
  </si>
  <si>
    <t>常見失分點</t>
  </si>
  <si>
    <t>有沒有踩到最常見的六個扣分寫法。</t>
  </si>
  <si>
    <t>送出前檢核</t>
  </si>
  <si>
    <t>最後那道閘門。這五項沒到就先別送。</t>
  </si>
  <si>
    <t>什麼情況才算 ✓</t>
  </si>
  <si>
    <t>打勾之前先問自己一句：如果現在有人要我舉出具體例子，我舉得出來嗎。舉得出來才算 ✓，覺得「應該有吧」不算。</t>
  </si>
  <si>
    <t>這張表只有你自己會看。寬鬆給分唯一的效果，是讓你在口試現場才發現缺口。留白不是失敗，留白就是你接下來的工作清單。</t>
  </si>
  <si>
    <t>「常見失分點」那一區的語意是相反的：✓ 代表「我確認自己沒有這個問題」。表頭上有標。</t>
  </si>
  <si>
    <t>結果怎麼看</t>
  </si>
  <si>
    <t>你看到的</t>
  </si>
  <si>
    <t>代表什麼</t>
  </si>
  <si>
    <t>接下來</t>
  </si>
  <si>
    <t>幾乎全空</t>
  </si>
  <si>
    <t>這不是壞消息，這是你現在的起點。</t>
  </si>
  <si>
    <t>從「送出前檢核」那五項往回推，一項對應一件要做的事。</t>
  </si>
  <si>
    <t>送出前檢核沒滿</t>
  </si>
  <si>
    <t>還沒到可以送件的狀態。</t>
  </si>
  <si>
    <t>先補那五項，其他六區暫時放著，不要平均用力。</t>
  </si>
  <si>
    <t>CV 滿了，但專題成果那區空的</t>
  </si>
  <si>
    <t>你有清單，但沒有證據。</t>
  </si>
  <si>
    <t>專題那一段優先。圖表與除錯過程才是教授要看的。</t>
  </si>
  <si>
    <t>整體一致性那區沒滿</t>
  </si>
  <si>
    <t>備審、計畫與目標實驗室對不起來。</t>
  </si>
  <si>
    <t>先確定研究計畫的方向與目標實驗室，再回頭調 CV 的排序。</t>
  </si>
  <si>
    <t>33 項全滿</t>
  </si>
  <si>
    <t>備審這一關到位了。</t>
  </si>
  <si>
    <t>把重點移到口試。備審裡的每段描述都會被追問細節。</t>
  </si>
  <si>
    <t>沒打勾的，去哪裡補</t>
  </si>
  <si>
    <t>缺的是</t>
  </si>
  <si>
    <t>補在哪一份文件</t>
  </si>
  <si>
    <t>要補成什麼樣子</t>
  </si>
  <si>
    <t>團隊專題看不出我做什麼</t>
  </si>
  <si>
    <t>CV 與專題段落</t>
  </si>
  <si>
    <t>把「我們做了」改成「我負責」，寫到可被追問的顆粒度。</t>
  </si>
  <si>
    <t>技能宣稱沒有證據</t>
  </si>
  <si>
    <t>每一項工具都要在經歷裡找得到實際使用的那一段。找不到就拿掉。</t>
  </si>
  <si>
    <t>成果只有形容詞</t>
  </si>
  <si>
    <t>補具體數字：效能、規模、名次、樣本數。</t>
  </si>
  <si>
    <t>自傳開場空泛</t>
  </si>
  <si>
    <t>刪掉「從小喜歡科學」，換成哪一堂課、哪一個專題造成了轉折。</t>
  </si>
  <si>
    <t>圖表沒有結論</t>
  </si>
  <si>
    <t>每張圖補一句話結論，說得出為什麼長這樣。</t>
  </si>
  <si>
    <t>專題寫成流水帳</t>
  </si>
  <si>
    <t>補技術瓶頸與除錯過程。不理想的數據也要說明原因與修正方式。</t>
  </si>
  <si>
    <t>程式作品雜亂</t>
  </si>
  <si>
    <t>GitHub 或報告</t>
  </si>
  <si>
    <t>整理 README，讓人看得出你負責的部分。</t>
  </si>
  <si>
    <t>三者對不起來</t>
  </si>
  <si>
    <t>先定研究計畫與目標實驗室</t>
  </si>
  <si>
    <t>方向定了再回頭調 CV 的排序與強調，不要反過來。</t>
  </si>
  <si>
    <t>要寫成完整文字的部分都在另外幾份表，這裡只負責告訴你缺什麼。</t>
  </si>
  <si>
    <t>卡關時</t>
  </si>
  <si>
    <t>狀況</t>
  </si>
  <si>
    <t>怎麼辦</t>
  </si>
  <si>
    <t>專題成果不算突出，備審還有機會嗎</t>
  </si>
  <si>
    <t>有。教授評估的是研究潛力，不是成果的絕對高度。一個結果普通但你能完整說明技術決策、瓶頸與修正過程的專題，比一個看起來厲害卻說不出細節的更有說服力。</t>
  </si>
  <si>
    <t>一定要附 GitHub 嗎</t>
  </si>
  <si>
    <t>不是必要條件，但有整理過的程式作品確實加分，尤其是資工與偏軟體的領域。重點在整理過：README 清楚、看得出你負責的部分，勝過一個雜亂的倉庫。偏硬體或實驗導向的領域，完整的實驗報告與數據圖表有同樣的效果。</t>
  </si>
  <si>
    <t>成績單有幾科不理想，要解釋嗎</t>
  </si>
  <si>
    <t>個別科目的低分通常不需要主動解釋。但如果低分集中在與申請領域高度相關的必修，可以在自傳中用一兩句話帶過原因與後續的補強行動，重點放在你之後怎麼補起來。</t>
  </si>
  <si>
    <t>專題整段都是老師指導的</t>
  </si>
  <si>
    <t>那就寫你在指導下實際執行了什麼、判斷了什麼。誠實寫執行角色，比宣稱主導安全得多。</t>
  </si>
  <si>
    <t>工具會用但講不出原理</t>
  </si>
  <si>
    <t>先想清楚你真正能講的是什麼，再決定怎麼寫。備審裡的每段描述，口試被追問細節時都要答得出來。</t>
  </si>
  <si>
    <t>兩次打出來的數字一樣</t>
  </si>
  <si>
    <t>檢查一下是不是這段時間都在寫內容、沒有回頭處理缺口。內容寫得再多，缺的那幾項還是缺。</t>
  </si>
  <si>
    <t>搭配文章：理工研究所備審怎麼寫，把團隊專題變成個人貢獻　https://tbd-web.vercel.app/pages/resources/engineering-graduate-cv.html?utm_source=tbd-web&amp;utm_medium=template&amp;utm_campaign=grad-engineering-portfolio-checklist</t>
  </si>
  <si>
    <t>上一階段是研究計畫書、下一階段是口試。備審裡列出的技術能力，要能延伸到計畫書的方法段落。</t>
  </si>
  <si>
    <t>TBD Studio ｜ 研究所申請陪跑計畫　https://tbd-web.vercel.app/pages/resources/tools.html</t>
  </si>
  <si>
    <t>唯一要寫字的地方，而且只寫關鍵字。這頁是後面打勾的依據，完整文字版在另外幾份表。</t>
  </si>
  <si>
    <t>經歷與素材盤點</t>
  </si>
  <si>
    <t>六個問題各寫幾個關鍵字就好。答不出來的那幾格，就是你這一輪要補的東西。</t>
  </si>
  <si>
    <t>問題</t>
  </si>
  <si>
    <t>我的內容</t>
  </si>
  <si>
    <t>修過的課，以及真的動手用過的工具</t>
  </si>
  <si>
    <t>做過的專題：題目、我負責哪一段、產出</t>
  </si>
  <si>
    <t>實習或研究室經驗與具體任務</t>
  </si>
  <si>
    <t>寫過的程式、跑過的模擬、量過的資料</t>
  </si>
  <si>
    <t>可以放進 CV 的成果（報告、競賽、專利、論文）</t>
  </si>
  <si>
    <t>可以當推薦人的老師（至少兩位）</t>
  </si>
  <si>
    <t>第一格要分清楚兩件事：修過的課，和真的動手用過的工具，不是同一回事。</t>
  </si>
  <si>
    <t>第二格的重點在「我負責哪一段」。理工的團隊專題如果寫成「我們做了」，教授讀不出你會什麼。</t>
  </si>
  <si>
    <t>填完切到「檢核表」分頁。</t>
  </si>
  <si>
    <t>七區共 33 項。舉得出具體例子才打 ✓，「應該有吧」留白。判準見「先讀這裡」分頁。</t>
  </si>
  <si>
    <t>第 1 區　CV（5 項）</t>
  </si>
  <si>
    <t>檢核項目</t>
  </si>
  <si>
    <t>確認</t>
  </si>
  <si>
    <t>沒打勾的話，下一步</t>
  </si>
  <si>
    <t>每段專題經歷都寫出：任務、方法、工具、成果、個人貢獻</t>
  </si>
  <si>
    <t>五件事缺一項就補一項。回素材盤點第二格找材料。</t>
  </si>
  <si>
    <t>團隊專題有明確寫出「我負責」的部分，不是「我們做了」</t>
  </si>
  <si>
    <t>逐句改。這是這個類群最關鍵的一項。</t>
  </si>
  <si>
    <t>列出的技能與工具，都能在經歷中找到實際使用的證據</t>
  </si>
  <si>
    <t>找不到證據的技能拿掉，宣稱在口試會被追問。</t>
  </si>
  <si>
    <t>有具體數字或成果描述，不是形容詞</t>
  </si>
  <si>
    <t>補效能、規模、名次。「表現良好」沒有資訊量。</t>
  </si>
  <si>
    <t>一頁為原則，最重要的經歷放最前面</t>
  </si>
  <si>
    <t>把最能支撐研究方向的經歷往前移，其餘壓縮。</t>
  </si>
  <si>
    <t>第 2 區　自傳（4 項）</t>
  </si>
  <si>
    <t>回答核心問題：我如何一步一步形成現在的研究興趣</t>
  </si>
  <si>
    <t>從哪一堂課、哪一個專題開始，寫出那條路徑。</t>
  </si>
  <si>
    <t>沒有「從小喜歡科學」式的空泛開場</t>
  </si>
  <si>
    <t>刪掉。那句話任何人都能寫，因此沒有說服力。</t>
  </si>
  <si>
    <t>每個轉折都對應到可查證的節點（課程、專題、實習）</t>
  </si>
  <si>
    <t>每個轉折後面補上是哪一門課、哪一個專題。</t>
  </si>
  <si>
    <t>結尾接到未來的研究方向，與研究計畫書一致</t>
  </si>
  <si>
    <t>兩份對照讀一次，方向不同就改其中一邊。</t>
  </si>
  <si>
    <t>第 3 區　專題成果（4 項）</t>
  </si>
  <si>
    <t>關鍵數據已整理成清楚的圖表，每張圖能一句話說出結論</t>
  </si>
  <si>
    <t>說不出結論的圖不要放，或重畫到說得出來。</t>
  </si>
  <si>
    <t>有寫出遇到的技術瓶頸與除錯過程，不是順利的流水帳</t>
  </si>
  <si>
    <t>回想卡最久的那一次，寫你怎麼判斷問題來源、怎麼調整。</t>
  </si>
  <si>
    <t>程式作品有整理過的 GitHub 或報告</t>
  </si>
  <si>
    <t>README 寫清楚，讓人看得出你負責的部分。</t>
  </si>
  <si>
    <t>不理想的數據有說明原因與修正方式</t>
  </si>
  <si>
    <t>說明比藏起來安全。藏起來在口試會被問出來。</t>
  </si>
  <si>
    <t>瓶頸與除錯是亮點，不是黑歷史。教授要看的正是你被壓縮掉的那一段。</t>
  </si>
  <si>
    <t>第 4 區　整體一致性（4 項）</t>
  </si>
  <si>
    <t>研究計畫書提到的每項核心工具，CV 裡有對應經歷</t>
  </si>
  <si>
    <t>CV 裡沒有依據的工具，計畫書要說明你打算怎麼補。</t>
  </si>
  <si>
    <t>CV 最強的技術經歷，研究計畫書有用上</t>
  </si>
  <si>
    <t>沒用上就是浪費了你最強的一段，或計畫方向要調。</t>
  </si>
  <si>
    <t>備審中的每段描述，口試被追問細節時都答得出來</t>
  </si>
  <si>
    <t>逐段自問一次。答不出來的補細節或拿掉。</t>
  </si>
  <si>
    <t>各校要求的格式與頁數已逐校確認</t>
  </si>
  <si>
    <t>以簡章為準，不要用同一個檔投所有學校。</t>
  </si>
  <si>
    <t>第 5 區　每段經歷該寫出的五件事（5 項）</t>
  </si>
  <si>
    <t>每段都寫出了「做的是什麼」</t>
  </si>
  <si>
    <t>題目與我負責的段落，兩個都要有。</t>
  </si>
  <si>
    <t>每段都寫出了「用到什麼工具與方法」</t>
  </si>
  <si>
    <t>要能被追問。講不出原理的工具先想清楚再寫。</t>
  </si>
  <si>
    <t>每段都寫出了「遇到什麼問題」</t>
  </si>
  <si>
    <t>這一項空著，整段就變成流程紀錄。</t>
  </si>
  <si>
    <t>每段都寫出了「怎麼判斷與排除」</t>
  </si>
  <si>
    <t>這一項才是教授真正在看的能力。</t>
  </si>
  <si>
    <t>每段都寫出了「產出是什麼」</t>
  </si>
  <si>
    <t>數據、圖表、程式、報告。至少一項。</t>
  </si>
  <si>
    <t>第 6 區　常見失分點（6 項　✓ 代表我沒有這個問題）</t>
  </si>
  <si>
    <t>CV 只列修課名稱，沒有寫真的動手做過什麼</t>
  </si>
  <si>
    <t>回素材盤點第一格，把課和工具分開，再改寫 CV。</t>
  </si>
  <si>
    <t>專題寫成流程紀錄，看不出我負責哪一段、解決了什麼</t>
  </si>
  <si>
    <t>補「我負責」與「我怎麼解決」兩件事。</t>
  </si>
  <si>
    <t>工具與方法宣稱在 CV 裡找不到證據</t>
  </si>
  <si>
    <t>找不到證據的拿掉，或補上使用它的那一段經歷。</t>
  </si>
  <si>
    <t>成果沒有數據或圖表支撐，只有形容詞</t>
  </si>
  <si>
    <t>補數據或圖表，每張圖要說得出結論。</t>
  </si>
  <si>
    <t>團隊專題沒有標明個人貢獻</t>
  </si>
  <si>
    <t>每一項團隊成果加一句「我負責的是」。</t>
  </si>
  <si>
    <t>備審方向與研究計畫、目標實驗室三者對不起來</t>
  </si>
  <si>
    <t>先確定目標實驗室與計畫方向，再回頭調備審的排序。</t>
  </si>
  <si>
    <t>第 7 區　送出前檢核（5 項　沒滿就先別送）</t>
  </si>
  <si>
    <t>每一項工具與方法都能在經歷裡找到依據</t>
  </si>
  <si>
    <t>回第 1 區第三項確認。</t>
  </si>
  <si>
    <t>專題寫出了我負責哪一段、解決了什麼</t>
  </si>
  <si>
    <t>回第 1 區第二項與第 3 區確認。</t>
  </si>
  <si>
    <t>成果有數據或圖表支撐</t>
  </si>
  <si>
    <t>回第 3 區第一項確認。</t>
  </si>
  <si>
    <t>團隊專題標明了個人貢獻</t>
  </si>
  <si>
    <t>回第 6 區第五項確認。</t>
  </si>
  <si>
    <t>備審方向與研究計畫、目標實驗室三者一致</t>
  </si>
  <si>
    <t>回第 4 區逐項確認。</t>
  </si>
  <si>
    <t>這五項刻意和上面幾區重複。它們不是新工作，是最後那道閘門。</t>
  </si>
  <si>
    <t>打完切到「我到哪了」分頁看結果。</t>
  </si>
  <si>
    <t>數字會跟著「檢核表」自動變。留白的項目就是你接下來的工作清單。</t>
  </si>
  <si>
    <t>七區完成度</t>
  </si>
  <si>
    <t>已確認</t>
  </si>
  <si>
    <t>完成的比例（滿格代表這一區做完）</t>
  </si>
  <si>
    <t>這一區在檢查什麼</t>
  </si>
  <si>
    <t>研究興趣的形成軌跡有沒有對應到可查證的節點。</t>
  </si>
  <si>
    <t>備審、研究計畫與目標實驗室對不對得起來。</t>
  </si>
  <si>
    <t>合計</t>
  </si>
  <si>
    <t>完成率見下方。</t>
  </si>
  <si>
    <t>八條長條都換算成同一個滿格刻度，所以可以直接互相比。最短的那一區就是你目前最弱的地方。</t>
  </si>
  <si>
    <t>還有什麼可以做</t>
  </si>
  <si>
    <t>完成率</t>
  </si>
  <si>
    <t>還沒打勾</t>
  </si>
  <si>
    <t>怎麼用這兩個數字</t>
  </si>
  <si>
    <t>「還沒打勾」就是你的工作清單長度。回「檢核表」看那幾列的「下一步」欄，一項對應一件事。</t>
  </si>
  <si>
    <t>不用追求一次補完。每次回來處理三到五項，隔幾週再打一次，你會看得到自己的進度。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</si>
</sst>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family val="2"/>
      <scheme val="minor"/>
    </font>
    <font>
      <b/>
      <sz val="15"/>
      <color rgb="FF1F3A5F"/>
      <name val="Arial"/>
      <family val="2"/>
    </font>
    <font>
      <sz val="10.5"/>
      <color rgb="FF3F5674"/>
      <name val="Arial"/>
      <family val="2"/>
    </font>
    <font>
      <b/>
      <sz val="11.5"/>
      <color rgb="FF1F3A5F"/>
      <name val="Arial"/>
      <family val="2"/>
    </font>
    <font>
      <b/>
      <sz val="10"/>
      <color rgb="FFFFFFFF"/>
      <name val="Arial"/>
      <family val="2"/>
    </font>
    <font>
      <sz val="10.5"/>
      <name val="Arial"/>
      <family val="2"/>
    </font>
    <font>
      <b/>
      <sz val="10.5"/>
      <color rgb="FFA54E3D"/>
      <name val="Arial"/>
      <family val="2"/>
    </font>
    <font>
      <sz val="9.5"/>
      <color rgb="FF6D8098"/>
      <name val="Arial"/>
      <family val="2"/>
    </font>
    <font>
      <sz val="9"/>
      <name val="新細明體"/>
      <family val="4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4EAF2"/>
      </patternFill>
    </fill>
    <fill>
      <patternFill patternType="solid">
        <fgColor rgb="FF1F3A5F"/>
      </patternFill>
    </fill>
    <fill>
      <patternFill patternType="solid">
        <fgColor rgb="FFFFF6D9"/>
      </patternFill>
    </fill>
  </fills>
  <borders count="4">
    <border>
      <left/>
      <right/>
      <top/>
      <bottom/>
      <diagonal/>
    </border>
    <border>
      <left style="thin">
        <color rgb="FFC8D2DE"/>
      </left>
      <right style="thin">
        <color rgb="FFC8D2DE"/>
      </right>
      <top style="thin">
        <color rgb="FFC8D2DE"/>
      </top>
      <bottom style="thin">
        <color rgb="FFC8D2DE"/>
      </bottom>
      <diagonal/>
    </border>
    <border>
      <left/>
      <right/>
      <top style="thin">
        <color rgb="FFC8D2DE"/>
      </top>
      <bottom style="thin">
        <color rgb="FFC8D2DE"/>
      </bottom>
      <diagonal/>
    </border>
    <border>
      <left/>
      <right style="thin">
        <color rgb="FFC8D2DE"/>
      </right>
      <top style="thin">
        <color rgb="FFC8D2DE"/>
      </top>
      <bottom style="thin">
        <color rgb="FFC8D2D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" fillId="0" borderId="0" xfId="0" applyFont="1" applyAlignment="1"/>
    <xf numFmtId="0" fontId="2" fillId="0" borderId="0" xfId="0" applyFont="1" applyAlignment="1">
      <alignment vertical="top"/>
    </xf>
    <xf numFmtId="0" fontId="3" fillId="2" borderId="0" xfId="0" applyFont="1" applyFill="1" applyAlignment="1"/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/>
    <xf numFmtId="49" fontId="5" fillId="0" borderId="1" xfId="0" applyNumberFormat="1" applyFont="1" applyBorder="1" applyAlignment="1">
      <alignment vertical="top" wrapText="1"/>
    </xf>
    <xf numFmtId="9" fontId="5" fillId="0" borderId="1" xfId="0" applyNumberFormat="1" applyFont="1" applyBorder="1" applyAlignment="1">
      <alignment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showGridLines="0" workbookViewId="0">
      <pane ySplit="2" topLeftCell="A9" activePane="bottomLeft" state="frozen"/>
      <selection pane="bottomLeft" activeCell="B79" sqref="B79"/>
    </sheetView>
  </sheetViews>
  <sheetFormatPr baseColWidth="10" defaultColWidth="9" defaultRowHeight="14"/>
  <cols>
    <col min="1" max="1" width="24" style="18" customWidth="1"/>
    <col min="2" max="2" width="64" customWidth="1"/>
    <col min="3" max="3" width="28" customWidth="1"/>
    <col min="4" max="4" width="14" customWidth="1"/>
    <col min="5" max="6" width="12" customWidth="1"/>
  </cols>
  <sheetData>
    <row r="1" spans="1:6" ht="19">
      <c r="A1" s="12" t="s">
        <v>0</v>
      </c>
    </row>
    <row r="2" spans="1:6">
      <c r="A2" s="13" t="s">
        <v>1</v>
      </c>
    </row>
    <row r="4" spans="1:6" ht="16">
      <c r="A4" s="14" t="s">
        <v>2</v>
      </c>
    </row>
    <row r="5" spans="1:6" ht="26" customHeight="1">
      <c r="A5" s="15" t="s">
        <v>3</v>
      </c>
      <c r="B5" s="1" t="s">
        <v>4</v>
      </c>
    </row>
    <row r="6" spans="1:6" ht="52" customHeight="1">
      <c r="A6" s="2" t="s">
        <v>5</v>
      </c>
      <c r="B6" s="2" t="s">
        <v>6</v>
      </c>
    </row>
    <row r="7" spans="1:6" ht="52" customHeight="1">
      <c r="A7" s="2" t="s">
        <v>7</v>
      </c>
      <c r="B7" s="2" t="s">
        <v>8</v>
      </c>
    </row>
    <row r="8" spans="1:6" ht="52" customHeight="1">
      <c r="A8" s="2" t="s">
        <v>9</v>
      </c>
      <c r="B8" s="2" t="s">
        <v>10</v>
      </c>
    </row>
    <row r="10" spans="1:6" ht="16">
      <c r="A10" s="14" t="s">
        <v>11</v>
      </c>
    </row>
    <row r="11" spans="1:6" ht="20" customHeight="1">
      <c r="A11" s="4" t="s">
        <v>12</v>
      </c>
      <c r="B11" s="5"/>
      <c r="C11" s="5"/>
      <c r="D11" s="5"/>
      <c r="E11" s="5"/>
      <c r="F11" s="5"/>
    </row>
    <row r="13" spans="1:6" ht="35" customHeight="1">
      <c r="A13" s="6" t="s">
        <v>13</v>
      </c>
      <c r="B13" s="5"/>
      <c r="C13" s="5"/>
      <c r="D13" s="5"/>
      <c r="E13" s="5"/>
      <c r="F13" s="5"/>
    </row>
    <row r="15" spans="1:6" ht="35" customHeight="1">
      <c r="A15" s="6" t="s">
        <v>14</v>
      </c>
      <c r="B15" s="5"/>
      <c r="C15" s="5"/>
      <c r="D15" s="5"/>
      <c r="E15" s="5"/>
      <c r="F15" s="5"/>
    </row>
    <row r="17" spans="1:6" ht="16">
      <c r="A17" s="14" t="s">
        <v>15</v>
      </c>
    </row>
    <row r="18" spans="1:6" ht="35" customHeight="1">
      <c r="A18" s="4" t="s">
        <v>16</v>
      </c>
      <c r="B18" s="5"/>
      <c r="C18" s="5"/>
      <c r="D18" s="5"/>
      <c r="E18" s="5"/>
      <c r="F18" s="5"/>
    </row>
    <row r="20" spans="1:6" ht="16">
      <c r="A20" s="14" t="s">
        <v>17</v>
      </c>
    </row>
    <row r="21" spans="1:6" ht="35" customHeight="1">
      <c r="A21" s="6" t="s">
        <v>18</v>
      </c>
      <c r="B21" s="5"/>
      <c r="C21" s="5"/>
      <c r="D21" s="5"/>
      <c r="E21" s="5"/>
      <c r="F21" s="5"/>
    </row>
    <row r="23" spans="1:6" ht="16">
      <c r="A23" s="14" t="s">
        <v>19</v>
      </c>
    </row>
    <row r="24" spans="1:6" ht="26" customHeight="1">
      <c r="A24" s="15" t="s">
        <v>20</v>
      </c>
      <c r="B24" s="1" t="s">
        <v>21</v>
      </c>
    </row>
    <row r="25" spans="1:6" ht="30">
      <c r="A25" s="16" t="s">
        <v>22</v>
      </c>
      <c r="B25" s="2" t="s">
        <v>23</v>
      </c>
    </row>
    <row r="26" spans="1:6" ht="30">
      <c r="A26" s="16" t="s">
        <v>24</v>
      </c>
      <c r="B26" s="2" t="s">
        <v>25</v>
      </c>
    </row>
    <row r="27" spans="1:6" ht="30">
      <c r="A27" s="16" t="s">
        <v>26</v>
      </c>
      <c r="B27" s="2" t="s">
        <v>27</v>
      </c>
    </row>
    <row r="28" spans="1:6" ht="15">
      <c r="A28" s="16" t="s">
        <v>28</v>
      </c>
      <c r="B28" s="2" t="s">
        <v>29</v>
      </c>
    </row>
    <row r="30" spans="1:6" ht="16">
      <c r="A30" s="14" t="s">
        <v>30</v>
      </c>
    </row>
    <row r="31" spans="1:6" ht="26" customHeight="1">
      <c r="A31" s="15" t="s">
        <v>31</v>
      </c>
      <c r="B31" s="1" t="s">
        <v>21</v>
      </c>
    </row>
    <row r="32" spans="1:6" ht="30">
      <c r="A32" s="16" t="s">
        <v>32</v>
      </c>
      <c r="B32" s="2" t="s">
        <v>33</v>
      </c>
    </row>
    <row r="33" spans="1:6" ht="30">
      <c r="A33" s="16" t="s">
        <v>34</v>
      </c>
      <c r="B33" s="2" t="s">
        <v>35</v>
      </c>
    </row>
    <row r="34" spans="1:6" ht="15">
      <c r="A34" s="16" t="s">
        <v>36</v>
      </c>
      <c r="B34" s="2" t="s">
        <v>37</v>
      </c>
    </row>
    <row r="35" spans="1:6" ht="30">
      <c r="A35" s="16" t="s">
        <v>38</v>
      </c>
      <c r="B35" s="2" t="s">
        <v>39</v>
      </c>
    </row>
    <row r="37" spans="1:6" ht="16">
      <c r="A37" s="14" t="s">
        <v>40</v>
      </c>
    </row>
    <row r="38" spans="1:6" ht="26" customHeight="1">
      <c r="A38" s="15" t="s">
        <v>41</v>
      </c>
      <c r="B38" s="1" t="s">
        <v>42</v>
      </c>
      <c r="C38" s="1" t="s">
        <v>43</v>
      </c>
    </row>
    <row r="39" spans="1:6" ht="30">
      <c r="A39" s="16" t="s">
        <v>44</v>
      </c>
      <c r="B39" s="19">
        <v>5</v>
      </c>
      <c r="C39" s="2" t="s">
        <v>45</v>
      </c>
    </row>
    <row r="40" spans="1:6" ht="30">
      <c r="A40" s="16" t="s">
        <v>46</v>
      </c>
      <c r="B40" s="19">
        <v>4</v>
      </c>
      <c r="C40" s="2" t="s">
        <v>47</v>
      </c>
    </row>
    <row r="41" spans="1:6" ht="30">
      <c r="A41" s="16" t="s">
        <v>48</v>
      </c>
      <c r="B41" s="19">
        <v>4</v>
      </c>
      <c r="C41" s="2" t="s">
        <v>49</v>
      </c>
    </row>
    <row r="42" spans="1:6" ht="30">
      <c r="A42" s="16" t="s">
        <v>50</v>
      </c>
      <c r="B42" s="19">
        <v>4</v>
      </c>
      <c r="C42" s="2" t="s">
        <v>51</v>
      </c>
    </row>
    <row r="43" spans="1:6" ht="30">
      <c r="A43" s="16" t="s">
        <v>52</v>
      </c>
      <c r="B43" s="19">
        <v>5</v>
      </c>
      <c r="C43" s="2" t="s">
        <v>53</v>
      </c>
    </row>
    <row r="44" spans="1:6" ht="30">
      <c r="A44" s="16" t="s">
        <v>54</v>
      </c>
      <c r="B44" s="19">
        <v>6</v>
      </c>
      <c r="C44" s="2" t="s">
        <v>55</v>
      </c>
    </row>
    <row r="45" spans="1:6" ht="30">
      <c r="A45" s="16" t="s">
        <v>56</v>
      </c>
      <c r="B45" s="19">
        <v>5</v>
      </c>
      <c r="C45" s="2" t="s">
        <v>57</v>
      </c>
    </row>
    <row r="47" spans="1:6" ht="16">
      <c r="A47" s="14" t="s">
        <v>58</v>
      </c>
    </row>
    <row r="48" spans="1:6" ht="20" customHeight="1">
      <c r="A48" s="6" t="s">
        <v>59</v>
      </c>
      <c r="B48" s="5"/>
      <c r="C48" s="5"/>
      <c r="D48" s="5"/>
      <c r="E48" s="5"/>
      <c r="F48" s="5"/>
    </row>
    <row r="50" spans="1:6" ht="20" customHeight="1">
      <c r="A50" s="4" t="s">
        <v>60</v>
      </c>
      <c r="B50" s="5"/>
      <c r="C50" s="5"/>
      <c r="D50" s="5"/>
      <c r="E50" s="5"/>
      <c r="F50" s="5"/>
    </row>
    <row r="52" spans="1:6">
      <c r="A52" s="17" t="s">
        <v>61</v>
      </c>
    </row>
    <row r="54" spans="1:6" ht="16">
      <c r="A54" s="14" t="s">
        <v>62</v>
      </c>
    </row>
    <row r="55" spans="1:6" ht="26" customHeight="1">
      <c r="A55" s="15" t="s">
        <v>63</v>
      </c>
      <c r="B55" s="1" t="s">
        <v>64</v>
      </c>
      <c r="C55" s="1" t="s">
        <v>65</v>
      </c>
    </row>
    <row r="56" spans="1:6" ht="44" customHeight="1">
      <c r="A56" s="16" t="s">
        <v>66</v>
      </c>
      <c r="B56" s="2" t="s">
        <v>67</v>
      </c>
      <c r="C56" s="2" t="s">
        <v>68</v>
      </c>
    </row>
    <row r="57" spans="1:6" ht="44" customHeight="1">
      <c r="A57" s="16" t="s">
        <v>69</v>
      </c>
      <c r="B57" s="2" t="s">
        <v>70</v>
      </c>
      <c r="C57" s="2" t="s">
        <v>71</v>
      </c>
    </row>
    <row r="58" spans="1:6" ht="44" customHeight="1">
      <c r="A58" s="16" t="s">
        <v>72</v>
      </c>
      <c r="B58" s="2" t="s">
        <v>73</v>
      </c>
      <c r="C58" s="2" t="s">
        <v>74</v>
      </c>
    </row>
    <row r="59" spans="1:6" ht="44" customHeight="1">
      <c r="A59" s="16" t="s">
        <v>75</v>
      </c>
      <c r="B59" s="2" t="s">
        <v>76</v>
      </c>
      <c r="C59" s="2" t="s">
        <v>77</v>
      </c>
    </row>
    <row r="60" spans="1:6" ht="44" customHeight="1">
      <c r="A60" s="16" t="s">
        <v>78</v>
      </c>
      <c r="B60" s="2" t="s">
        <v>79</v>
      </c>
      <c r="C60" s="2" t="s">
        <v>80</v>
      </c>
    </row>
    <row r="62" spans="1:6" ht="16">
      <c r="A62" s="14" t="s">
        <v>81</v>
      </c>
    </row>
    <row r="63" spans="1:6" ht="26" customHeight="1">
      <c r="A63" s="15" t="s">
        <v>82</v>
      </c>
      <c r="B63" s="1" t="s">
        <v>83</v>
      </c>
      <c r="C63" s="1" t="s">
        <v>84</v>
      </c>
    </row>
    <row r="64" spans="1:6" ht="44" customHeight="1">
      <c r="A64" s="16" t="s">
        <v>85</v>
      </c>
      <c r="B64" s="2" t="s">
        <v>86</v>
      </c>
      <c r="C64" s="2" t="s">
        <v>87</v>
      </c>
    </row>
    <row r="65" spans="1:3" ht="44" customHeight="1">
      <c r="A65" s="16" t="s">
        <v>88</v>
      </c>
      <c r="B65" s="2" t="s">
        <v>44</v>
      </c>
      <c r="C65" s="2" t="s">
        <v>89</v>
      </c>
    </row>
    <row r="66" spans="1:3" ht="44" customHeight="1">
      <c r="A66" s="16" t="s">
        <v>90</v>
      </c>
      <c r="B66" s="2" t="s">
        <v>86</v>
      </c>
      <c r="C66" s="2" t="s">
        <v>91</v>
      </c>
    </row>
    <row r="67" spans="1:3" ht="44" customHeight="1">
      <c r="A67" s="16" t="s">
        <v>92</v>
      </c>
      <c r="B67" s="2" t="s">
        <v>46</v>
      </c>
      <c r="C67" s="2" t="s">
        <v>93</v>
      </c>
    </row>
    <row r="68" spans="1:3" ht="44" customHeight="1">
      <c r="A68" s="16" t="s">
        <v>94</v>
      </c>
      <c r="B68" s="2" t="s">
        <v>48</v>
      </c>
      <c r="C68" s="2" t="s">
        <v>95</v>
      </c>
    </row>
    <row r="69" spans="1:3" ht="44" customHeight="1">
      <c r="A69" s="16" t="s">
        <v>96</v>
      </c>
      <c r="B69" s="2" t="s">
        <v>48</v>
      </c>
      <c r="C69" s="2" t="s">
        <v>97</v>
      </c>
    </row>
    <row r="70" spans="1:3" ht="44" customHeight="1">
      <c r="A70" s="16" t="s">
        <v>98</v>
      </c>
      <c r="B70" s="2" t="s">
        <v>99</v>
      </c>
      <c r="C70" s="2" t="s">
        <v>100</v>
      </c>
    </row>
    <row r="71" spans="1:3" ht="44" customHeight="1">
      <c r="A71" s="16" t="s">
        <v>101</v>
      </c>
      <c r="B71" s="2" t="s">
        <v>102</v>
      </c>
      <c r="C71" s="2" t="s">
        <v>103</v>
      </c>
    </row>
    <row r="73" spans="1:3">
      <c r="A73" s="17" t="s">
        <v>104</v>
      </c>
    </row>
    <row r="75" spans="1:3" ht="16">
      <c r="A75" s="14" t="s">
        <v>105</v>
      </c>
    </row>
    <row r="76" spans="1:3" ht="26" customHeight="1">
      <c r="A76" s="15" t="s">
        <v>106</v>
      </c>
      <c r="B76" s="1" t="s">
        <v>107</v>
      </c>
    </row>
    <row r="77" spans="1:3" ht="60">
      <c r="A77" s="2" t="s">
        <v>108</v>
      </c>
      <c r="B77" s="2" t="s">
        <v>109</v>
      </c>
    </row>
    <row r="78" spans="1:3" ht="75">
      <c r="A78" s="2" t="s">
        <v>110</v>
      </c>
      <c r="B78" s="2" t="s">
        <v>111</v>
      </c>
    </row>
    <row r="79" spans="1:3" ht="60">
      <c r="A79" s="2" t="s">
        <v>112</v>
      </c>
      <c r="B79" s="2" t="s">
        <v>113</v>
      </c>
    </row>
    <row r="80" spans="1:3" ht="30">
      <c r="A80" s="2" t="s">
        <v>114</v>
      </c>
      <c r="B80" s="2" t="s">
        <v>115</v>
      </c>
    </row>
    <row r="81" spans="1:2" ht="30">
      <c r="A81" s="2" t="s">
        <v>116</v>
      </c>
      <c r="B81" s="2" t="s">
        <v>117</v>
      </c>
    </row>
    <row r="82" spans="1:2" ht="30">
      <c r="A82" s="2" t="s">
        <v>118</v>
      </c>
      <c r="B82" s="2" t="s">
        <v>119</v>
      </c>
    </row>
    <row r="84" spans="1:2">
      <c r="A84" s="17" t="s">
        <v>120</v>
      </c>
    </row>
    <row r="85" spans="1:2">
      <c r="A85" s="17" t="s">
        <v>121</v>
      </c>
    </row>
    <row r="86" spans="1:2">
      <c r="A86" s="17" t="s">
        <v>122</v>
      </c>
    </row>
  </sheetData>
  <mergeCells count="7">
    <mergeCell ref="A11:F11"/>
    <mergeCell ref="A13:F13"/>
    <mergeCell ref="A18:F18"/>
    <mergeCell ref="A50:F50"/>
    <mergeCell ref="A48:F48"/>
    <mergeCell ref="A21:F21"/>
    <mergeCell ref="A15:F15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showGridLines="0" workbookViewId="0">
      <pane ySplit="3" topLeftCell="A4" activePane="bottomLeft" state="frozen"/>
      <selection pane="bottomLeft" activeCell="B9" sqref="B9:D9"/>
    </sheetView>
  </sheetViews>
  <sheetFormatPr baseColWidth="10" defaultColWidth="9" defaultRowHeight="14"/>
  <cols>
    <col min="1" max="1" width="30" style="18" customWidth="1"/>
    <col min="2" max="3" width="30" customWidth="1"/>
    <col min="4" max="4" width="24" customWidth="1"/>
    <col min="5" max="6" width="12" customWidth="1"/>
  </cols>
  <sheetData>
    <row r="1" spans="1:4" ht="19">
      <c r="A1" s="12" t="s">
        <v>0</v>
      </c>
    </row>
    <row r="2" spans="1:4">
      <c r="A2" s="13" t="s">
        <v>123</v>
      </c>
    </row>
    <row r="4" spans="1:4" ht="16">
      <c r="A4" s="14" t="s">
        <v>124</v>
      </c>
    </row>
    <row r="5" spans="1:4" ht="20" customHeight="1">
      <c r="A5" s="6" t="s">
        <v>125</v>
      </c>
      <c r="B5" s="5"/>
      <c r="C5" s="5"/>
      <c r="D5" s="5"/>
    </row>
    <row r="7" spans="1:4" ht="26" customHeight="1">
      <c r="A7" s="15" t="s">
        <v>126</v>
      </c>
      <c r="B7" s="10" t="s">
        <v>127</v>
      </c>
      <c r="C7" s="8"/>
      <c r="D7" s="9"/>
    </row>
    <row r="8" spans="1:4" ht="52" customHeight="1">
      <c r="A8" s="2" t="s">
        <v>128</v>
      </c>
      <c r="B8" s="7"/>
      <c r="C8" s="8"/>
      <c r="D8" s="9"/>
    </row>
    <row r="9" spans="1:4" ht="52" customHeight="1">
      <c r="A9" s="2" t="s">
        <v>129</v>
      </c>
      <c r="B9" s="7"/>
      <c r="C9" s="8"/>
      <c r="D9" s="9"/>
    </row>
    <row r="10" spans="1:4" ht="52" customHeight="1">
      <c r="A10" s="2" t="s">
        <v>130</v>
      </c>
      <c r="B10" s="7"/>
      <c r="C10" s="8"/>
      <c r="D10" s="9"/>
    </row>
    <row r="11" spans="1:4" ht="52" customHeight="1">
      <c r="A11" s="2" t="s">
        <v>131</v>
      </c>
      <c r="B11" s="7"/>
      <c r="C11" s="8"/>
      <c r="D11" s="9"/>
    </row>
    <row r="12" spans="1:4" ht="52" customHeight="1">
      <c r="A12" s="2" t="s">
        <v>132</v>
      </c>
      <c r="B12" s="7"/>
      <c r="C12" s="8"/>
      <c r="D12" s="9"/>
    </row>
    <row r="13" spans="1:4" ht="52" customHeight="1">
      <c r="A13" s="2" t="s">
        <v>133</v>
      </c>
      <c r="B13" s="7"/>
      <c r="C13" s="8"/>
      <c r="D13" s="9"/>
    </row>
    <row r="15" spans="1:4">
      <c r="A15" s="17" t="s">
        <v>134</v>
      </c>
    </row>
    <row r="16" spans="1:4">
      <c r="A16" s="17" t="s">
        <v>135</v>
      </c>
    </row>
    <row r="17" spans="1:1">
      <c r="A17" s="17" t="s">
        <v>136</v>
      </c>
    </row>
  </sheetData>
  <mergeCells count="8">
    <mergeCell ref="B13:D13"/>
    <mergeCell ref="B12:D12"/>
    <mergeCell ref="B7:D7"/>
    <mergeCell ref="B10:D10"/>
    <mergeCell ref="A5:D5"/>
    <mergeCell ref="B11:D11"/>
    <mergeCell ref="B8:D8"/>
    <mergeCell ref="B9:D9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"/>
  <sheetViews>
    <sheetView showGridLines="0" workbookViewId="0">
      <pane ySplit="3" topLeftCell="A47" activePane="bottomLeft" state="frozen"/>
      <selection pane="bottomLeft" activeCell="A10" sqref="A10:B10"/>
    </sheetView>
  </sheetViews>
  <sheetFormatPr baseColWidth="10" defaultColWidth="9" defaultRowHeight="14"/>
  <cols>
    <col min="1" max="1" width="26" style="18" customWidth="1"/>
    <col min="2" max="2" width="32" customWidth="1"/>
    <col min="3" max="3" width="12" customWidth="1"/>
    <col min="4" max="4" width="46" customWidth="1"/>
    <col min="5" max="6" width="12" customWidth="1"/>
  </cols>
  <sheetData>
    <row r="1" spans="1:4" ht="19">
      <c r="A1" s="12" t="s">
        <v>0</v>
      </c>
    </row>
    <row r="2" spans="1:4">
      <c r="A2" s="13" t="s">
        <v>137</v>
      </c>
    </row>
    <row r="4" spans="1:4" ht="16">
      <c r="A4" s="14" t="s">
        <v>138</v>
      </c>
    </row>
    <row r="5" spans="1:4" ht="26" customHeight="1">
      <c r="A5" s="10" t="s">
        <v>139</v>
      </c>
      <c r="B5" s="9"/>
      <c r="C5" s="1" t="s">
        <v>140</v>
      </c>
      <c r="D5" s="1" t="s">
        <v>141</v>
      </c>
    </row>
    <row r="6" spans="1:4" ht="36" customHeight="1">
      <c r="A6" s="11" t="s">
        <v>142</v>
      </c>
      <c r="B6" s="9"/>
      <c r="C6" s="3"/>
      <c r="D6" s="2" t="s">
        <v>143</v>
      </c>
    </row>
    <row r="7" spans="1:4" ht="36" customHeight="1">
      <c r="A7" s="11" t="s">
        <v>144</v>
      </c>
      <c r="B7" s="9"/>
      <c r="C7" s="3"/>
      <c r="D7" s="2" t="s">
        <v>145</v>
      </c>
    </row>
    <row r="8" spans="1:4" ht="36" customHeight="1">
      <c r="A8" s="11" t="s">
        <v>146</v>
      </c>
      <c r="B8" s="9"/>
      <c r="C8" s="3"/>
      <c r="D8" s="2" t="s">
        <v>147</v>
      </c>
    </row>
    <row r="9" spans="1:4" ht="36" customHeight="1">
      <c r="A9" s="11" t="s">
        <v>148</v>
      </c>
      <c r="B9" s="9"/>
      <c r="C9" s="3"/>
      <c r="D9" s="2" t="s">
        <v>149</v>
      </c>
    </row>
    <row r="10" spans="1:4" ht="36" customHeight="1">
      <c r="A10" s="11" t="s">
        <v>150</v>
      </c>
      <c r="B10" s="9"/>
      <c r="C10" s="3"/>
      <c r="D10" s="2" t="s">
        <v>151</v>
      </c>
    </row>
    <row r="12" spans="1:4" ht="16">
      <c r="A12" s="14" t="s">
        <v>152</v>
      </c>
    </row>
    <row r="13" spans="1:4" ht="26" customHeight="1">
      <c r="A13" s="10" t="s">
        <v>139</v>
      </c>
      <c r="B13" s="9"/>
      <c r="C13" s="1" t="s">
        <v>140</v>
      </c>
      <c r="D13" s="1" t="s">
        <v>141</v>
      </c>
    </row>
    <row r="14" spans="1:4" ht="36" customHeight="1">
      <c r="A14" s="11" t="s">
        <v>153</v>
      </c>
      <c r="B14" s="9"/>
      <c r="C14" s="3"/>
      <c r="D14" s="2" t="s">
        <v>154</v>
      </c>
    </row>
    <row r="15" spans="1:4" ht="36" customHeight="1">
      <c r="A15" s="11" t="s">
        <v>155</v>
      </c>
      <c r="B15" s="9"/>
      <c r="C15" s="3"/>
      <c r="D15" s="2" t="s">
        <v>156</v>
      </c>
    </row>
    <row r="16" spans="1:4" ht="36" customHeight="1">
      <c r="A16" s="11" t="s">
        <v>157</v>
      </c>
      <c r="B16" s="9"/>
      <c r="C16" s="3"/>
      <c r="D16" s="2" t="s">
        <v>158</v>
      </c>
    </row>
    <row r="17" spans="1:4" ht="36" customHeight="1">
      <c r="A17" s="11" t="s">
        <v>159</v>
      </c>
      <c r="B17" s="9"/>
      <c r="C17" s="3"/>
      <c r="D17" s="2" t="s">
        <v>160</v>
      </c>
    </row>
    <row r="19" spans="1:4" ht="16">
      <c r="A19" s="14" t="s">
        <v>161</v>
      </c>
    </row>
    <row r="20" spans="1:4" ht="26" customHeight="1">
      <c r="A20" s="10" t="s">
        <v>139</v>
      </c>
      <c r="B20" s="9"/>
      <c r="C20" s="1" t="s">
        <v>140</v>
      </c>
      <c r="D20" s="1" t="s">
        <v>141</v>
      </c>
    </row>
    <row r="21" spans="1:4" ht="36" customHeight="1">
      <c r="A21" s="11" t="s">
        <v>162</v>
      </c>
      <c r="B21" s="9"/>
      <c r="C21" s="3"/>
      <c r="D21" s="2" t="s">
        <v>163</v>
      </c>
    </row>
    <row r="22" spans="1:4" ht="36" customHeight="1">
      <c r="A22" s="11" t="s">
        <v>164</v>
      </c>
      <c r="B22" s="9"/>
      <c r="C22" s="3"/>
      <c r="D22" s="2" t="s">
        <v>165</v>
      </c>
    </row>
    <row r="23" spans="1:4" ht="36" customHeight="1">
      <c r="A23" s="11" t="s">
        <v>166</v>
      </c>
      <c r="B23" s="9"/>
      <c r="C23" s="3"/>
      <c r="D23" s="2" t="s">
        <v>167</v>
      </c>
    </row>
    <row r="24" spans="1:4" ht="36" customHeight="1">
      <c r="A24" s="11" t="s">
        <v>168</v>
      </c>
      <c r="B24" s="9"/>
      <c r="C24" s="3"/>
      <c r="D24" s="2" t="s">
        <v>169</v>
      </c>
    </row>
    <row r="26" spans="1:4">
      <c r="A26" s="17" t="s">
        <v>170</v>
      </c>
    </row>
    <row r="28" spans="1:4" ht="16">
      <c r="A28" s="14" t="s">
        <v>171</v>
      </c>
    </row>
    <row r="29" spans="1:4" ht="26" customHeight="1">
      <c r="A29" s="10" t="s">
        <v>139</v>
      </c>
      <c r="B29" s="9"/>
      <c r="C29" s="1" t="s">
        <v>140</v>
      </c>
      <c r="D29" s="1" t="s">
        <v>141</v>
      </c>
    </row>
    <row r="30" spans="1:4" ht="36" customHeight="1">
      <c r="A30" s="11" t="s">
        <v>172</v>
      </c>
      <c r="B30" s="9"/>
      <c r="C30" s="3"/>
      <c r="D30" s="2" t="s">
        <v>173</v>
      </c>
    </row>
    <row r="31" spans="1:4" ht="36" customHeight="1">
      <c r="A31" s="11" t="s">
        <v>174</v>
      </c>
      <c r="B31" s="9"/>
      <c r="C31" s="3"/>
      <c r="D31" s="2" t="s">
        <v>175</v>
      </c>
    </row>
    <row r="32" spans="1:4" ht="36" customHeight="1">
      <c r="A32" s="11" t="s">
        <v>176</v>
      </c>
      <c r="B32" s="9"/>
      <c r="C32" s="3"/>
      <c r="D32" s="2" t="s">
        <v>177</v>
      </c>
    </row>
    <row r="33" spans="1:4" ht="36" customHeight="1">
      <c r="A33" s="11" t="s">
        <v>178</v>
      </c>
      <c r="B33" s="9"/>
      <c r="C33" s="3"/>
      <c r="D33" s="2" t="s">
        <v>179</v>
      </c>
    </row>
    <row r="35" spans="1:4" ht="16">
      <c r="A35" s="14" t="s">
        <v>180</v>
      </c>
    </row>
    <row r="36" spans="1:4" ht="26" customHeight="1">
      <c r="A36" s="10" t="s">
        <v>139</v>
      </c>
      <c r="B36" s="9"/>
      <c r="C36" s="1" t="s">
        <v>140</v>
      </c>
      <c r="D36" s="1" t="s">
        <v>141</v>
      </c>
    </row>
    <row r="37" spans="1:4" ht="36" customHeight="1">
      <c r="A37" s="11" t="s">
        <v>181</v>
      </c>
      <c r="B37" s="9"/>
      <c r="C37" s="3"/>
      <c r="D37" s="2" t="s">
        <v>182</v>
      </c>
    </row>
    <row r="38" spans="1:4" ht="36" customHeight="1">
      <c r="A38" s="11" t="s">
        <v>183</v>
      </c>
      <c r="B38" s="9"/>
      <c r="C38" s="3"/>
      <c r="D38" s="2" t="s">
        <v>184</v>
      </c>
    </row>
    <row r="39" spans="1:4" ht="36" customHeight="1">
      <c r="A39" s="11" t="s">
        <v>185</v>
      </c>
      <c r="B39" s="9"/>
      <c r="C39" s="3"/>
      <c r="D39" s="2" t="s">
        <v>186</v>
      </c>
    </row>
    <row r="40" spans="1:4" ht="36" customHeight="1">
      <c r="A40" s="11" t="s">
        <v>187</v>
      </c>
      <c r="B40" s="9"/>
      <c r="C40" s="3"/>
      <c r="D40" s="2" t="s">
        <v>188</v>
      </c>
    </row>
    <row r="41" spans="1:4" ht="36" customHeight="1">
      <c r="A41" s="11" t="s">
        <v>189</v>
      </c>
      <c r="B41" s="9"/>
      <c r="C41" s="3"/>
      <c r="D41" s="2" t="s">
        <v>190</v>
      </c>
    </row>
    <row r="43" spans="1:4" ht="16">
      <c r="A43" s="14" t="s">
        <v>191</v>
      </c>
    </row>
    <row r="44" spans="1:4" ht="26" customHeight="1">
      <c r="A44" s="10" t="s">
        <v>139</v>
      </c>
      <c r="B44" s="9"/>
      <c r="C44" s="1" t="s">
        <v>140</v>
      </c>
      <c r="D44" s="1" t="s">
        <v>141</v>
      </c>
    </row>
    <row r="45" spans="1:4" ht="36" customHeight="1">
      <c r="A45" s="11" t="s">
        <v>192</v>
      </c>
      <c r="B45" s="9"/>
      <c r="C45" s="3"/>
      <c r="D45" s="2" t="s">
        <v>193</v>
      </c>
    </row>
    <row r="46" spans="1:4" ht="36" customHeight="1">
      <c r="A46" s="11" t="s">
        <v>194</v>
      </c>
      <c r="B46" s="9"/>
      <c r="C46" s="3"/>
      <c r="D46" s="2" t="s">
        <v>195</v>
      </c>
    </row>
    <row r="47" spans="1:4" ht="36" customHeight="1">
      <c r="A47" s="11" t="s">
        <v>196</v>
      </c>
      <c r="B47" s="9"/>
      <c r="C47" s="3"/>
      <c r="D47" s="2" t="s">
        <v>197</v>
      </c>
    </row>
    <row r="48" spans="1:4" ht="36" customHeight="1">
      <c r="A48" s="11" t="s">
        <v>198</v>
      </c>
      <c r="B48" s="9"/>
      <c r="C48" s="3"/>
      <c r="D48" s="2" t="s">
        <v>199</v>
      </c>
    </row>
    <row r="49" spans="1:4" ht="36" customHeight="1">
      <c r="A49" s="11" t="s">
        <v>200</v>
      </c>
      <c r="B49" s="9"/>
      <c r="C49" s="3"/>
      <c r="D49" s="2" t="s">
        <v>201</v>
      </c>
    </row>
    <row r="50" spans="1:4" ht="36" customHeight="1">
      <c r="A50" s="11" t="s">
        <v>202</v>
      </c>
      <c r="B50" s="9"/>
      <c r="C50" s="3"/>
      <c r="D50" s="2" t="s">
        <v>203</v>
      </c>
    </row>
    <row r="52" spans="1:4" ht="16">
      <c r="A52" s="14" t="s">
        <v>204</v>
      </c>
    </row>
    <row r="53" spans="1:4" ht="26" customHeight="1">
      <c r="A53" s="10" t="s">
        <v>139</v>
      </c>
      <c r="B53" s="9"/>
      <c r="C53" s="1" t="s">
        <v>140</v>
      </c>
      <c r="D53" s="1" t="s">
        <v>141</v>
      </c>
    </row>
    <row r="54" spans="1:4" ht="36" customHeight="1">
      <c r="A54" s="11" t="s">
        <v>205</v>
      </c>
      <c r="B54" s="9"/>
      <c r="C54" s="3"/>
      <c r="D54" s="2" t="s">
        <v>206</v>
      </c>
    </row>
    <row r="55" spans="1:4" ht="36" customHeight="1">
      <c r="A55" s="11" t="s">
        <v>207</v>
      </c>
      <c r="B55" s="9"/>
      <c r="C55" s="3"/>
      <c r="D55" s="2" t="s">
        <v>208</v>
      </c>
    </row>
    <row r="56" spans="1:4" ht="36" customHeight="1">
      <c r="A56" s="11" t="s">
        <v>209</v>
      </c>
      <c r="B56" s="9"/>
      <c r="C56" s="3"/>
      <c r="D56" s="2" t="s">
        <v>210</v>
      </c>
    </row>
    <row r="57" spans="1:4" ht="36" customHeight="1">
      <c r="A57" s="11" t="s">
        <v>211</v>
      </c>
      <c r="B57" s="9"/>
      <c r="C57" s="3"/>
      <c r="D57" s="2" t="s">
        <v>212</v>
      </c>
    </row>
    <row r="58" spans="1:4" ht="36" customHeight="1">
      <c r="A58" s="11" t="s">
        <v>213</v>
      </c>
      <c r="B58" s="9"/>
      <c r="C58" s="3"/>
      <c r="D58" s="2" t="s">
        <v>214</v>
      </c>
    </row>
    <row r="60" spans="1:4">
      <c r="A60" s="17" t="s">
        <v>215</v>
      </c>
    </row>
    <row r="62" spans="1:4">
      <c r="A62" s="17" t="s">
        <v>216</v>
      </c>
    </row>
  </sheetData>
  <mergeCells count="40">
    <mergeCell ref="A58:B58"/>
    <mergeCell ref="A39:B39"/>
    <mergeCell ref="A5:B5"/>
    <mergeCell ref="A32:B32"/>
    <mergeCell ref="A14:B14"/>
    <mergeCell ref="A23:B23"/>
    <mergeCell ref="A17:B17"/>
    <mergeCell ref="A8:B8"/>
    <mergeCell ref="A22:B22"/>
    <mergeCell ref="A20:B20"/>
    <mergeCell ref="A29:B29"/>
    <mergeCell ref="A10:B10"/>
    <mergeCell ref="A13:B13"/>
    <mergeCell ref="A9:B9"/>
    <mergeCell ref="A31:B31"/>
    <mergeCell ref="A56:B56"/>
    <mergeCell ref="A55:B55"/>
    <mergeCell ref="A50:B50"/>
    <mergeCell ref="A21:B21"/>
    <mergeCell ref="A57:B57"/>
    <mergeCell ref="A33:B33"/>
    <mergeCell ref="A47:B47"/>
    <mergeCell ref="A53:B53"/>
    <mergeCell ref="A38:B38"/>
    <mergeCell ref="A44:B44"/>
    <mergeCell ref="A40:B40"/>
    <mergeCell ref="A6:B6"/>
    <mergeCell ref="A16:B16"/>
    <mergeCell ref="A54:B54"/>
    <mergeCell ref="A7:B7"/>
    <mergeCell ref="A41:B41"/>
    <mergeCell ref="A37:B37"/>
    <mergeCell ref="A46:B46"/>
    <mergeCell ref="A48:B48"/>
    <mergeCell ref="A24:B24"/>
    <mergeCell ref="A30:B30"/>
    <mergeCell ref="A15:B15"/>
    <mergeCell ref="A49:B49"/>
    <mergeCell ref="A45:B45"/>
    <mergeCell ref="A36:B36"/>
  </mergeCells>
  <phoneticPr fontId="8" type="noConversion"/>
  <dataValidations count="1">
    <dataValidation type="list" allowBlank="1" sqref="C6:C10 C54:C58 C45:C50 C37:C41 C30:C33 C21:C24 C14:C17" xr:uid="{00000000-0002-0000-0200-000000000000}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showGridLines="0" tabSelected="1" workbookViewId="0">
      <pane ySplit="3" topLeftCell="A4" activePane="bottomLeft" state="frozen"/>
      <selection pane="bottomLeft" activeCell="A4" sqref="A4:XFD4"/>
    </sheetView>
  </sheetViews>
  <sheetFormatPr baseColWidth="10" defaultColWidth="9" defaultRowHeight="14"/>
  <cols>
    <col min="1" max="1" width="26" style="18" customWidth="1"/>
    <col min="2" max="2" width="12" customWidth="1"/>
    <col min="3" max="3" width="34" customWidth="1"/>
    <col min="4" max="4" width="42" customWidth="1"/>
    <col min="5" max="6" width="12" customWidth="1"/>
  </cols>
  <sheetData>
    <row r="1" spans="1:4" ht="19">
      <c r="A1" s="12" t="s">
        <v>0</v>
      </c>
    </row>
    <row r="2" spans="1:4">
      <c r="A2" s="13" t="s">
        <v>217</v>
      </c>
    </row>
    <row r="4" spans="1:4" ht="16">
      <c r="A4" s="14" t="s">
        <v>218</v>
      </c>
    </row>
    <row r="5" spans="1:4" ht="26" customHeight="1">
      <c r="A5" s="15" t="s">
        <v>41</v>
      </c>
      <c r="B5" s="1" t="s">
        <v>219</v>
      </c>
      <c r="C5" s="1" t="s">
        <v>220</v>
      </c>
      <c r="D5" s="1" t="s">
        <v>221</v>
      </c>
    </row>
    <row r="6" spans="1:4" ht="34" customHeight="1">
      <c r="A6" s="16" t="s">
        <v>44</v>
      </c>
      <c r="B6" s="2" t="str">
        <f>COUNTIF(檢核表!C6:C10,"✓")&amp;" / 5"</f>
        <v>0 / 5</v>
      </c>
      <c r="C6" s="2" t="str">
        <f>IF(COUNTIF(檢核表!C6:C10,"✓")=0,"尚未開始",REPT("█",ROUND(COUNTIF(檢核表!C6:C10,"✓")/5*16,0)))</f>
        <v>尚未開始</v>
      </c>
      <c r="D6" s="2" t="s">
        <v>45</v>
      </c>
    </row>
    <row r="7" spans="1:4" ht="34" customHeight="1">
      <c r="A7" s="16" t="s">
        <v>46</v>
      </c>
      <c r="B7" s="2" t="str">
        <f>COUNTIF(檢核表!C14:C17,"✓")&amp;" / 4"</f>
        <v>0 / 4</v>
      </c>
      <c r="C7" s="2" t="str">
        <f>IF(COUNTIF(檢核表!C14:C17,"✓")=0,"尚未開始",REPT("█",ROUND(COUNTIF(檢核表!C14:C17,"✓")/4*16,0)))</f>
        <v>尚未開始</v>
      </c>
      <c r="D7" s="2" t="s">
        <v>222</v>
      </c>
    </row>
    <row r="8" spans="1:4" ht="34" customHeight="1">
      <c r="A8" s="16" t="s">
        <v>48</v>
      </c>
      <c r="B8" s="2" t="str">
        <f>COUNTIF(檢核表!C21:C24,"✓")&amp;" / 4"</f>
        <v>0 / 4</v>
      </c>
      <c r="C8" s="2" t="str">
        <f>IF(COUNTIF(檢核表!C21:C24,"✓")=0,"尚未開始",REPT("█",ROUND(COUNTIF(檢核表!C21:C24,"✓")/4*16,0)))</f>
        <v>尚未開始</v>
      </c>
      <c r="D8" s="2" t="s">
        <v>49</v>
      </c>
    </row>
    <row r="9" spans="1:4" ht="34" customHeight="1">
      <c r="A9" s="16" t="s">
        <v>50</v>
      </c>
      <c r="B9" s="2" t="str">
        <f>COUNTIF(檢核表!C30:C33,"✓")&amp;" / 4"</f>
        <v>0 / 4</v>
      </c>
      <c r="C9" s="2" t="str">
        <f>IF(COUNTIF(檢核表!C30:C33,"✓")=0,"尚未開始",REPT("█",ROUND(COUNTIF(檢核表!C30:C33,"✓")/4*16,0)))</f>
        <v>尚未開始</v>
      </c>
      <c r="D9" s="2" t="s">
        <v>223</v>
      </c>
    </row>
    <row r="10" spans="1:4" ht="34" customHeight="1">
      <c r="A10" s="16" t="s">
        <v>52</v>
      </c>
      <c r="B10" s="2" t="str">
        <f>COUNTIF(檢核表!C37:C41,"✓")&amp;" / 5"</f>
        <v>0 / 5</v>
      </c>
      <c r="C10" s="2" t="str">
        <f>IF(COUNTIF(檢核表!C37:C41,"✓")=0,"尚未開始",REPT("█",ROUND(COUNTIF(檢核表!C37:C41,"✓")/5*16,0)))</f>
        <v>尚未開始</v>
      </c>
      <c r="D10" s="2" t="s">
        <v>53</v>
      </c>
    </row>
    <row r="11" spans="1:4" ht="34" customHeight="1">
      <c r="A11" s="16" t="s">
        <v>54</v>
      </c>
      <c r="B11" s="2" t="str">
        <f>COUNTIF(檢核表!C45:C50,"✓")&amp;" / 6"</f>
        <v>0 / 6</v>
      </c>
      <c r="C11" s="2" t="str">
        <f>IF(COUNTIF(檢核表!C45:C50,"✓")=0,"尚未開始",REPT("█",ROUND(COUNTIF(檢核表!C45:C50,"✓")/6*16,0)))</f>
        <v>尚未開始</v>
      </c>
      <c r="D11" s="2" t="s">
        <v>55</v>
      </c>
    </row>
    <row r="12" spans="1:4" ht="34" customHeight="1">
      <c r="A12" s="16" t="s">
        <v>56</v>
      </c>
      <c r="B12" s="2" t="str">
        <f>COUNTIF(檢核表!C54:C58,"✓")&amp;" / 5"</f>
        <v>0 / 5</v>
      </c>
      <c r="C12" s="2" t="str">
        <f>IF(COUNTIF(檢核表!C54:C58,"✓")=0,"尚未開始",REPT("█",ROUND(COUNTIF(檢核表!C54:C58,"✓")/5*16,0)))</f>
        <v>尚未開始</v>
      </c>
      <c r="D12" s="2" t="s">
        <v>57</v>
      </c>
    </row>
    <row r="13" spans="1:4" ht="34" customHeight="1">
      <c r="A13" s="16" t="s">
        <v>224</v>
      </c>
      <c r="B13" s="2" t="str">
        <f>(COUNTIF(檢核表!C6:C10,"✓")+COUNTIF(檢核表!C14:C17,"✓")+COUNTIF(檢核表!C21:C24,"✓")+COUNTIF(檢核表!C30:C33,"✓")+COUNTIF(檢核表!C37:C41,"✓")+COUNTIF(檢核表!C45:C50,"✓")+COUNTIF(檢核表!C54:C58,"✓"))&amp;" / 33"</f>
        <v>0 / 33</v>
      </c>
      <c r="C13" s="2" t="str">
        <f>IF((COUNTIF(檢核表!C6:C10,"✓")+COUNTIF(檢核表!C14:C17,"✓")+COUNTIF(檢核表!C21:C24,"✓")+COUNTIF(檢核表!C30:C33,"✓")+COUNTIF(檢核表!C37:C41,"✓")+COUNTIF(檢核表!C45:C50,"✓")+COUNTIF(檢核表!C54:C58,"✓"))=0,"尚未開始",REPT("█",ROUND((COUNTIF(檢核表!C6:C10,"✓")+COUNTIF(檢核表!C14:C17,"✓")+COUNTIF(檢核表!C21:C24,"✓")+COUNTIF(檢核表!C30:C33,"✓")+COUNTIF(檢核表!C37:C41,"✓")+COUNTIF(檢核表!C45:C50,"✓")+COUNTIF(檢核表!C54:C58,"✓"))/33*16,0)))</f>
        <v>尚未開始</v>
      </c>
      <c r="D13" s="2" t="s">
        <v>225</v>
      </c>
    </row>
    <row r="15" spans="1:4">
      <c r="A15" s="17" t="s">
        <v>226</v>
      </c>
    </row>
    <row r="17" spans="1:4" ht="16">
      <c r="A17" s="14" t="s">
        <v>227</v>
      </c>
    </row>
    <row r="18" spans="1:4" ht="26" customHeight="1">
      <c r="A18" s="15" t="s">
        <v>228</v>
      </c>
      <c r="B18" s="1" t="s">
        <v>229</v>
      </c>
      <c r="C18" s="10" t="s">
        <v>230</v>
      </c>
      <c r="D18" s="9"/>
    </row>
    <row r="19" spans="1:4" ht="44" customHeight="1">
      <c r="A19" s="20">
        <f>(COUNTIF(檢核表!C6:C10,"✓")+COUNTIF(檢核表!C14:C17,"✓")+COUNTIF(檢核表!C21:C24,"✓")+COUNTIF(檢核表!C30:C33,"✓")+COUNTIF(檢核表!C37:C41,"✓")+COUNTIF(檢核表!C45:C50,"✓")+COUNTIF(檢核表!C54:C58,"✓"))/33</f>
        <v>0</v>
      </c>
      <c r="B19" s="2">
        <f>33-(COUNTIF(檢核表!C6:C10,"✓")+COUNTIF(檢核表!C14:C17,"✓")+COUNTIF(檢核表!C21:C24,"✓")+COUNTIF(檢核表!C30:C33,"✓")+COUNTIF(檢核表!C37:C41,"✓")+COUNTIF(檢核表!C45:C50,"✓")+COUNTIF(檢核表!C54:C58,"✓"))</f>
        <v>33</v>
      </c>
      <c r="C19" s="11" t="s">
        <v>231</v>
      </c>
      <c r="D19" s="9"/>
    </row>
    <row r="21" spans="1:4">
      <c r="A21" s="17" t="s">
        <v>232</v>
      </c>
    </row>
    <row r="23" spans="1:4">
      <c r="A23" s="17" t="s">
        <v>120</v>
      </c>
    </row>
    <row r="24" spans="1:4">
      <c r="A24" s="17" t="s">
        <v>122</v>
      </c>
    </row>
  </sheetData>
  <mergeCells count="2">
    <mergeCell ref="C19:D19"/>
    <mergeCell ref="C18:D18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先讀這裡</vt:lpstr>
      <vt:lpstr>素材盤點</vt:lpstr>
      <vt:lpstr>檢核表</vt:lpstr>
      <vt:lpstr>我到哪了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CaiLingWang</cp:lastModifiedBy>
  <dcterms:created xsi:type="dcterms:W3CDTF">2026-09-05T06:09:45Z</dcterms:created>
  <dcterms:modified xsi:type="dcterms:W3CDTF">2026-09-05T06:25:50Z</dcterms:modified>
</cp:coreProperties>
</file>